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40" windowWidth="28770" windowHeight="6585" activeTab="0"/>
  </bookViews>
  <sheets>
    <sheet name="Djcrhtctymt" sheetId="1" r:id="rId1"/>
  </sheets>
  <definedNames/>
  <calcPr fullCalcOnLoad="1"/>
</workbook>
</file>

<file path=xl/sharedStrings.xml><?xml version="1.0" encoding="utf-8"?>
<sst xmlns="http://schemas.openxmlformats.org/spreadsheetml/2006/main" count="348" uniqueCount="80">
  <si>
    <t>1/4</t>
  </si>
  <si>
    <t>Тур</t>
  </si>
  <si>
    <t>заходов</t>
  </si>
  <si>
    <t>пар в заходе</t>
  </si>
  <si>
    <t>пар выбрать</t>
  </si>
  <si>
    <t>пар всего</t>
  </si>
  <si>
    <t>Танцев</t>
  </si>
  <si>
    <t>Длит. Захода</t>
  </si>
  <si>
    <t>Время заходов</t>
  </si>
  <si>
    <t>1/2</t>
  </si>
  <si>
    <t>Награждение</t>
  </si>
  <si>
    <t>F</t>
  </si>
  <si>
    <t>W</t>
  </si>
  <si>
    <t>Q</t>
  </si>
  <si>
    <t>T</t>
  </si>
  <si>
    <t>Cha</t>
  </si>
  <si>
    <t>J</t>
  </si>
  <si>
    <t>R</t>
  </si>
  <si>
    <t>Sa</t>
  </si>
  <si>
    <t>Танцы</t>
  </si>
  <si>
    <t>Vw</t>
  </si>
  <si>
    <t>Pd</t>
  </si>
  <si>
    <t>Парад судей</t>
  </si>
  <si>
    <t>Время начала</t>
  </si>
  <si>
    <t>Время окончания</t>
  </si>
  <si>
    <t>Взрослые A+S+M</t>
  </si>
  <si>
    <t>Юниоры-2 В+А</t>
  </si>
  <si>
    <t>Юниоры-1 В</t>
  </si>
  <si>
    <t>Молодежь-1 В</t>
  </si>
  <si>
    <t>Молодежь-1 A+S+M</t>
  </si>
  <si>
    <t>Классификационно - рейтингового турнира</t>
  </si>
  <si>
    <t>План-График</t>
  </si>
  <si>
    <t>Чередование</t>
  </si>
  <si>
    <t>Юниоры-1 RS</t>
  </si>
  <si>
    <t>Молодежь-1 RS</t>
  </si>
  <si>
    <t>Юниоры-2 RS</t>
  </si>
  <si>
    <t>Взрослые RS</t>
  </si>
  <si>
    <t>Юниоры-1 C</t>
  </si>
  <si>
    <t>Паркет А</t>
  </si>
  <si>
    <t>Паркет В</t>
  </si>
  <si>
    <t>Если показывать время то 1 иначе 0</t>
  </si>
  <si>
    <t>сколько у нас паркетов</t>
  </si>
  <si>
    <t>C:\_skreen</t>
  </si>
  <si>
    <t>Ювеналы-2 Е</t>
  </si>
  <si>
    <t>Ювеналы-2 D</t>
  </si>
  <si>
    <t>Ювеналы-2 С</t>
  </si>
  <si>
    <t>Ювеналы-2 RS</t>
  </si>
  <si>
    <t>Юв-2 D, Юн-1 RS, Юн-2 RS</t>
  </si>
  <si>
    <t>Парад Участников</t>
  </si>
  <si>
    <t>Ювеналы-1 Е</t>
  </si>
  <si>
    <t>Ювеналы-1 D</t>
  </si>
  <si>
    <t>Юв-1 D, Юв-2 С, Юн-1 С, Юн-2 С</t>
  </si>
  <si>
    <t>Юниоры-1 Е</t>
  </si>
  <si>
    <t>Юниоры-1 D</t>
  </si>
  <si>
    <t>Юниоры-2 С</t>
  </si>
  <si>
    <t>Юв-2 Е, Юв-2 RS, Юн-1 D</t>
  </si>
  <si>
    <t>Молодежь-2 A+S+M</t>
  </si>
  <si>
    <t>Юн-1, Юн-2, Мол-1, Мол-2, Взр</t>
  </si>
  <si>
    <t>Всероссийского Этапа Кубка РТС "Бриллиантовая Пара - 2019"</t>
  </si>
  <si>
    <t>Юниоры-2 Е+D</t>
  </si>
  <si>
    <t>Юн-2 Е</t>
  </si>
  <si>
    <t>Юн-1 Е</t>
  </si>
  <si>
    <t>Юн-2 D</t>
  </si>
  <si>
    <t>Молодежь-1 D+C</t>
  </si>
  <si>
    <t>Мол-1 D</t>
  </si>
  <si>
    <t>ПЕРЕРЫВ</t>
  </si>
  <si>
    <t>Мол-1 С</t>
  </si>
  <si>
    <t>Юв-1 Е, Мол-1 В, Взр RS</t>
  </si>
  <si>
    <t>Сеньоры</t>
  </si>
  <si>
    <t>10 марта 2019г.</t>
  </si>
  <si>
    <t>Взрослые С+В</t>
  </si>
  <si>
    <t>Взр С</t>
  </si>
  <si>
    <t>Сеньоры,  Мол-1 RS, Взр В</t>
  </si>
  <si>
    <t>Pro Am Sindles Dance</t>
  </si>
  <si>
    <t>Heat 1-5</t>
  </si>
  <si>
    <t>Pro Am Challenges Dance</t>
  </si>
  <si>
    <t>Heat 6-10</t>
  </si>
  <si>
    <t>Scholarship B+C</t>
  </si>
  <si>
    <t>Scholarship B, C, Мол-2</t>
  </si>
  <si>
    <t>Single Dance, Challenges Dance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</si>
</sst>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h:mm:ss;@"/>
    <numFmt numFmtId="173" formatCode="h:mm;@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</numFmts>
  <fonts count="25">
    <font>
      <sz val="10"/>
      <name val="Arial Cyr"/>
      <family val="0"/>
    </font>
    <font>
      <sz val="8"/>
      <name val="Arial Cyr"/>
      <family val="0"/>
    </font>
    <font>
      <sz val="14"/>
      <name val="Arial Cyr"/>
      <family val="0"/>
    </font>
    <font>
      <sz val="14"/>
      <name val="BrushType"/>
      <family val="0"/>
    </font>
    <font>
      <b/>
      <sz val="15"/>
      <name val="Calibri"/>
      <family val="2"/>
    </font>
    <font>
      <b/>
      <sz val="10"/>
      <name val="Arial Cyr"/>
      <family val="0"/>
    </font>
    <font>
      <b/>
      <sz val="12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10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18" fillId="21" borderId="7" applyNumberFormat="0" applyAlignment="0" applyProtection="0"/>
    <xf numFmtId="0" fontId="7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173" fontId="0" fillId="0" borderId="0" xfId="0" applyNumberForma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73" fontId="0" fillId="0" borderId="10" xfId="0" applyNumberFormat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10" xfId="0" applyFont="1" applyFill="1" applyBorder="1" applyAlignment="1">
      <alignment/>
    </xf>
    <xf numFmtId="49" fontId="2" fillId="0" borderId="0" xfId="0" applyNumberFormat="1" applyFont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5" fillId="0" borderId="11" xfId="0" applyFont="1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173" fontId="0" fillId="0" borderId="10" xfId="0" applyNumberFormat="1" applyFill="1" applyBorder="1" applyAlignment="1">
      <alignment horizontal="center" vertical="center" wrapText="1"/>
    </xf>
    <xf numFmtId="49" fontId="2" fillId="0" borderId="0" xfId="0" applyNumberFormat="1" applyFont="1" applyAlignment="1">
      <alignment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Alignment="1">
      <alignment/>
    </xf>
    <xf numFmtId="0" fontId="2" fillId="0" borderId="10" xfId="0" applyFont="1" applyFill="1" applyBorder="1" applyAlignment="1">
      <alignment vertical="center" shrinkToFit="1"/>
    </xf>
    <xf numFmtId="0" fontId="2" fillId="0" borderId="10" xfId="0" applyFont="1" applyFill="1" applyBorder="1" applyAlignment="1">
      <alignment shrinkToFit="1"/>
    </xf>
    <xf numFmtId="0" fontId="2" fillId="0" borderId="11" xfId="0" applyFont="1" applyFill="1" applyBorder="1" applyAlignment="1">
      <alignment vertical="center" shrinkToFit="1"/>
    </xf>
    <xf numFmtId="49" fontId="2" fillId="0" borderId="0" xfId="0" applyNumberFormat="1" applyFont="1" applyFill="1" applyAlignment="1">
      <alignment shrinkToFit="1"/>
    </xf>
    <xf numFmtId="0" fontId="2" fillId="0" borderId="0" xfId="0" applyFont="1" applyFill="1" applyAlignment="1">
      <alignment shrinkToFit="1"/>
    </xf>
    <xf numFmtId="0" fontId="24" fillId="0" borderId="0" xfId="0" applyFont="1" applyFill="1" applyAlignment="1">
      <alignment horizontal="left"/>
    </xf>
    <xf numFmtId="0" fontId="24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49" fontId="2" fillId="0" borderId="0" xfId="0" applyNumberFormat="1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/>
    </xf>
    <xf numFmtId="173" fontId="0" fillId="0" borderId="0" xfId="0" applyNumberFormat="1" applyFill="1" applyAlignment="1">
      <alignment horizontal="center" vertical="center"/>
    </xf>
    <xf numFmtId="173" fontId="0" fillId="0" borderId="1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173" fontId="0" fillId="0" borderId="10" xfId="0" applyNumberForma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12" xfId="0" applyFont="1" applyFill="1" applyBorder="1" applyAlignment="1">
      <alignment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vertical="center" shrinkToFit="1"/>
    </xf>
    <xf numFmtId="0" fontId="2" fillId="0" borderId="12" xfId="0" applyFont="1" applyFill="1" applyBorder="1" applyAlignment="1">
      <alignment vertical="center" shrinkToFit="1"/>
    </xf>
    <xf numFmtId="0" fontId="2" fillId="0" borderId="17" xfId="0" applyFont="1" applyFill="1" applyBorder="1" applyAlignment="1">
      <alignment vertical="center" shrinkToFit="1"/>
    </xf>
    <xf numFmtId="49" fontId="3" fillId="0" borderId="11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17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/>
    </xf>
    <xf numFmtId="0" fontId="2" fillId="0" borderId="11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/>
    </xf>
    <xf numFmtId="49" fontId="2" fillId="0" borderId="17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V159"/>
  <sheetViews>
    <sheetView tabSelected="1" zoomScalePageLayoutView="0" workbookViewId="0" topLeftCell="A55">
      <selection activeCell="A58" sqref="A58:K59"/>
    </sheetView>
  </sheetViews>
  <sheetFormatPr defaultColWidth="9.00390625" defaultRowHeight="12.75"/>
  <cols>
    <col min="1" max="1" width="31.375" style="31" customWidth="1"/>
    <col min="2" max="2" width="0.12890625" style="5" customWidth="1"/>
    <col min="3" max="3" width="7.00390625" style="7" customWidth="1"/>
    <col min="4" max="4" width="5.00390625" style="1" customWidth="1"/>
    <col min="5" max="5" width="4.75390625" style="1" customWidth="1"/>
    <col min="6" max="6" width="4.625" style="1" customWidth="1"/>
    <col min="7" max="7" width="5.125" style="1" customWidth="1"/>
    <col min="8" max="8" width="3.625" style="0" customWidth="1"/>
    <col min="9" max="9" width="6.375" style="2" customWidth="1"/>
    <col min="10" max="10" width="7.625" style="2" customWidth="1"/>
    <col min="11" max="11" width="7.125" style="2" customWidth="1"/>
    <col min="12" max="12" width="6.75390625" style="2" customWidth="1"/>
    <col min="13" max="19" width="6.75390625" style="0" customWidth="1"/>
    <col min="20" max="20" width="9.25390625" style="37" bestFit="1" customWidth="1"/>
  </cols>
  <sheetData>
    <row r="1" spans="1:20" ht="19.5" customHeight="1">
      <c r="A1" s="68" t="s">
        <v>31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15"/>
      <c r="T1" s="32" t="s">
        <v>42</v>
      </c>
    </row>
    <row r="2" spans="1:21" ht="19.5" customHeight="1">
      <c r="A2" s="69" t="s">
        <v>58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16"/>
      <c r="T2" s="33">
        <v>0</v>
      </c>
      <c r="U2" t="s">
        <v>40</v>
      </c>
    </row>
    <row r="3" spans="1:21" ht="19.5" customHeight="1">
      <c r="A3" s="69" t="s">
        <v>30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16"/>
      <c r="T3" s="33">
        <v>1</v>
      </c>
      <c r="U3" t="s">
        <v>41</v>
      </c>
    </row>
    <row r="4" spans="1:18" ht="19.5" customHeight="1">
      <c r="A4" s="68" t="s">
        <v>69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15"/>
    </row>
    <row r="5" spans="1:17" ht="18">
      <c r="A5" s="30"/>
      <c r="B5" s="24"/>
      <c r="D5" s="25"/>
      <c r="E5" s="25"/>
      <c r="F5" s="25"/>
      <c r="G5" s="25"/>
      <c r="H5" s="25"/>
      <c r="I5" s="25"/>
      <c r="J5" s="25"/>
      <c r="K5" s="25"/>
      <c r="L5" s="25"/>
      <c r="M5" s="26"/>
      <c r="N5" s="26"/>
      <c r="O5" s="26"/>
      <c r="P5" s="26"/>
      <c r="Q5" s="26"/>
    </row>
    <row r="6" spans="1:18" ht="45" customHeight="1">
      <c r="A6" s="28" t="s">
        <v>38</v>
      </c>
      <c r="B6" s="6" t="s">
        <v>39</v>
      </c>
      <c r="C6" s="13" t="s">
        <v>1</v>
      </c>
      <c r="D6" s="14" t="s">
        <v>5</v>
      </c>
      <c r="E6" s="14" t="s">
        <v>4</v>
      </c>
      <c r="F6" s="14" t="s">
        <v>2</v>
      </c>
      <c r="G6" s="14" t="s">
        <v>3</v>
      </c>
      <c r="H6" s="14" t="s">
        <v>6</v>
      </c>
      <c r="I6" s="23" t="s">
        <v>7</v>
      </c>
      <c r="J6" s="23" t="s">
        <v>8</v>
      </c>
      <c r="K6" s="4" t="s">
        <v>23</v>
      </c>
      <c r="L6" s="4" t="s">
        <v>24</v>
      </c>
      <c r="M6" s="62" t="s">
        <v>19</v>
      </c>
      <c r="N6" s="63"/>
      <c r="O6" s="63"/>
      <c r="P6" s="63"/>
      <c r="Q6" s="64"/>
      <c r="R6" s="18"/>
    </row>
    <row r="7" spans="1:21" ht="18" customHeight="1">
      <c r="A7" s="59" t="s">
        <v>22</v>
      </c>
      <c r="B7" s="60"/>
      <c r="C7" s="60"/>
      <c r="D7" s="60"/>
      <c r="E7" s="60"/>
      <c r="F7" s="60"/>
      <c r="G7" s="60"/>
      <c r="H7" s="60"/>
      <c r="I7" s="61"/>
      <c r="J7" s="23">
        <v>0.006944444444444444</v>
      </c>
      <c r="K7" s="23">
        <v>0.5625</v>
      </c>
      <c r="L7" s="23">
        <f>K7+J7</f>
        <v>0.5694444444444444</v>
      </c>
      <c r="M7" s="8"/>
      <c r="N7" s="3"/>
      <c r="O7" s="3"/>
      <c r="P7" s="3"/>
      <c r="Q7" s="3"/>
      <c r="R7" s="42"/>
      <c r="S7" s="37"/>
      <c r="U7" s="37"/>
    </row>
    <row r="8" spans="1:21" ht="18" customHeight="1">
      <c r="A8" s="28" t="s">
        <v>52</v>
      </c>
      <c r="B8" s="6"/>
      <c r="C8" s="13" t="s">
        <v>9</v>
      </c>
      <c r="D8" s="19">
        <v>14</v>
      </c>
      <c r="E8" s="14">
        <v>7</v>
      </c>
      <c r="F8" s="22">
        <v>1</v>
      </c>
      <c r="G8" s="8">
        <f>CEILING(D8/F8,1)</f>
        <v>14</v>
      </c>
      <c r="H8" s="14">
        <f>COUNTA(M8:Q8)</f>
        <v>3</v>
      </c>
      <c r="I8" s="23">
        <v>0.0012152777777777778</v>
      </c>
      <c r="J8" s="39">
        <f>H8*I8*F8</f>
        <v>0.0036458333333333334</v>
      </c>
      <c r="K8" s="23">
        <f>L7</f>
        <v>0.5694444444444444</v>
      </c>
      <c r="L8" s="39">
        <f>K8+J8</f>
        <v>0.5730902777777778</v>
      </c>
      <c r="M8" s="12" t="s">
        <v>12</v>
      </c>
      <c r="N8" s="12" t="s">
        <v>14</v>
      </c>
      <c r="O8" s="12" t="s">
        <v>13</v>
      </c>
      <c r="P8" s="12"/>
      <c r="Q8" s="41"/>
      <c r="R8" s="42"/>
      <c r="S8" s="37"/>
      <c r="U8" s="37"/>
    </row>
    <row r="9" spans="1:21" ht="18" customHeight="1">
      <c r="A9" s="28" t="s">
        <v>59</v>
      </c>
      <c r="B9" s="6"/>
      <c r="C9" s="13" t="s">
        <v>9</v>
      </c>
      <c r="D9" s="19">
        <v>7</v>
      </c>
      <c r="E9" s="14">
        <v>4</v>
      </c>
      <c r="F9" s="22">
        <v>1</v>
      </c>
      <c r="G9" s="8">
        <f>CEILING(D9/F9,1)</f>
        <v>7</v>
      </c>
      <c r="H9" s="14">
        <f>COUNTA(M9:Q9)</f>
        <v>4</v>
      </c>
      <c r="I9" s="23">
        <v>0.0012152777777777778</v>
      </c>
      <c r="J9" s="39">
        <f>H9*I9*F9</f>
        <v>0.004861111111111111</v>
      </c>
      <c r="K9" s="23">
        <f aca="true" t="shared" si="0" ref="K9:K19">L8</f>
        <v>0.5730902777777778</v>
      </c>
      <c r="L9" s="39">
        <f aca="true" t="shared" si="1" ref="L9:L19">K9+J9</f>
        <v>0.5779513888888889</v>
      </c>
      <c r="M9" s="12" t="s">
        <v>12</v>
      </c>
      <c r="N9" s="12" t="s">
        <v>14</v>
      </c>
      <c r="O9" s="12" t="s">
        <v>11</v>
      </c>
      <c r="P9" s="12" t="s">
        <v>13</v>
      </c>
      <c r="Q9" s="8"/>
      <c r="R9" s="42"/>
      <c r="S9" s="37"/>
      <c r="U9" s="37"/>
    </row>
    <row r="10" spans="1:21" ht="18" customHeight="1">
      <c r="A10" s="27" t="s">
        <v>10</v>
      </c>
      <c r="B10" s="10"/>
      <c r="C10" s="55" t="s">
        <v>60</v>
      </c>
      <c r="D10" s="56"/>
      <c r="E10" s="56"/>
      <c r="F10" s="56"/>
      <c r="G10" s="56"/>
      <c r="H10" s="56"/>
      <c r="I10" s="57"/>
      <c r="J10" s="39">
        <v>0.003472222222222222</v>
      </c>
      <c r="K10" s="23">
        <f t="shared" si="0"/>
        <v>0.5779513888888889</v>
      </c>
      <c r="L10" s="39">
        <f t="shared" si="1"/>
        <v>0.5814236111111111</v>
      </c>
      <c r="M10" s="12"/>
      <c r="N10" s="12"/>
      <c r="O10" s="12"/>
      <c r="P10" s="12"/>
      <c r="Q10" s="8"/>
      <c r="R10" s="42"/>
      <c r="S10" s="37"/>
      <c r="U10" s="37"/>
    </row>
    <row r="11" spans="1:22" ht="18" customHeight="1">
      <c r="A11" s="27" t="s">
        <v>43</v>
      </c>
      <c r="B11" s="11"/>
      <c r="C11" s="13" t="s">
        <v>0</v>
      </c>
      <c r="D11" s="14">
        <v>18</v>
      </c>
      <c r="E11" s="14">
        <v>12</v>
      </c>
      <c r="F11" s="22">
        <v>2</v>
      </c>
      <c r="G11" s="8">
        <f>CEILING(D11/F11,1)</f>
        <v>9</v>
      </c>
      <c r="H11" s="14">
        <f>COUNTA(M11:Q11)</f>
        <v>3</v>
      </c>
      <c r="I11" s="23">
        <v>0.0012152777777777778</v>
      </c>
      <c r="J11" s="39">
        <f>H11*I11*F11</f>
        <v>0.007291666666666667</v>
      </c>
      <c r="K11" s="23">
        <f t="shared" si="0"/>
        <v>0.5814236111111111</v>
      </c>
      <c r="L11" s="39">
        <f t="shared" si="1"/>
        <v>0.5887152777777778</v>
      </c>
      <c r="M11" s="12" t="s">
        <v>15</v>
      </c>
      <c r="N11" s="12" t="s">
        <v>17</v>
      </c>
      <c r="O11" s="12" t="s">
        <v>16</v>
      </c>
      <c r="P11" s="12"/>
      <c r="Q11" s="41"/>
      <c r="R11" s="37"/>
      <c r="S11" s="37"/>
      <c r="U11" s="37"/>
      <c r="V11" s="37"/>
    </row>
    <row r="12" spans="1:22" ht="18" customHeight="1">
      <c r="A12" s="27" t="s">
        <v>10</v>
      </c>
      <c r="B12" s="10"/>
      <c r="C12" s="55" t="s">
        <v>61</v>
      </c>
      <c r="D12" s="56"/>
      <c r="E12" s="56"/>
      <c r="F12" s="56"/>
      <c r="G12" s="56"/>
      <c r="H12" s="56"/>
      <c r="I12" s="57"/>
      <c r="J12" s="39">
        <v>0.003472222222222222</v>
      </c>
      <c r="K12" s="23">
        <f t="shared" si="0"/>
        <v>0.5887152777777778</v>
      </c>
      <c r="L12" s="39">
        <f t="shared" si="1"/>
        <v>0.5921875</v>
      </c>
      <c r="M12" s="12"/>
      <c r="N12" s="12"/>
      <c r="O12" s="12"/>
      <c r="P12" s="12"/>
      <c r="Q12" s="8"/>
      <c r="R12" s="37"/>
      <c r="S12" s="37"/>
      <c r="U12" s="37"/>
      <c r="V12" s="37"/>
    </row>
    <row r="13" spans="1:22" ht="18" customHeight="1">
      <c r="A13" s="28" t="s">
        <v>53</v>
      </c>
      <c r="B13" s="6"/>
      <c r="C13" s="13" t="s">
        <v>0</v>
      </c>
      <c r="D13" s="19">
        <v>18</v>
      </c>
      <c r="E13" s="14">
        <v>12</v>
      </c>
      <c r="F13" s="22">
        <v>2</v>
      </c>
      <c r="G13" s="8">
        <f>CEILING(D13/F13,1)</f>
        <v>9</v>
      </c>
      <c r="H13" s="14">
        <f>COUNTA(M13:Q13)</f>
        <v>4</v>
      </c>
      <c r="I13" s="23">
        <v>0.0012152777777777778</v>
      </c>
      <c r="J13" s="39">
        <f>H13*I13*F13</f>
        <v>0.009722222222222222</v>
      </c>
      <c r="K13" s="23">
        <f t="shared" si="0"/>
        <v>0.5921875</v>
      </c>
      <c r="L13" s="39">
        <f t="shared" si="1"/>
        <v>0.6019097222222222</v>
      </c>
      <c r="M13" s="12" t="s">
        <v>12</v>
      </c>
      <c r="N13" s="12" t="s">
        <v>14</v>
      </c>
      <c r="O13" s="12" t="s">
        <v>11</v>
      </c>
      <c r="P13" s="12" t="s">
        <v>13</v>
      </c>
      <c r="Q13" s="8"/>
      <c r="R13" s="37"/>
      <c r="S13" s="37"/>
      <c r="T13"/>
      <c r="V13" s="37"/>
    </row>
    <row r="14" spans="1:22" ht="18" customHeight="1">
      <c r="A14" s="27" t="s">
        <v>46</v>
      </c>
      <c r="B14" s="11"/>
      <c r="C14" s="13" t="s">
        <v>9</v>
      </c>
      <c r="D14" s="14">
        <v>12</v>
      </c>
      <c r="E14" s="14">
        <v>6</v>
      </c>
      <c r="F14" s="22">
        <v>1</v>
      </c>
      <c r="G14" s="8">
        <f>CEILING(D14/F14,1)</f>
        <v>12</v>
      </c>
      <c r="H14" s="14">
        <f>COUNTA(M14:Q14)</f>
        <v>5</v>
      </c>
      <c r="I14" s="23">
        <v>0.0012152777777777778</v>
      </c>
      <c r="J14" s="39">
        <f>H14*I14*F14</f>
        <v>0.006076388888888889</v>
      </c>
      <c r="K14" s="23">
        <f t="shared" si="0"/>
        <v>0.6019097222222222</v>
      </c>
      <c r="L14" s="39">
        <f t="shared" si="1"/>
        <v>0.607986111111111</v>
      </c>
      <c r="M14" s="12" t="s">
        <v>15</v>
      </c>
      <c r="N14" s="12" t="s">
        <v>18</v>
      </c>
      <c r="O14" s="12" t="s">
        <v>17</v>
      </c>
      <c r="P14" s="12" t="s">
        <v>21</v>
      </c>
      <c r="Q14" s="12" t="s">
        <v>16</v>
      </c>
      <c r="R14" s="37"/>
      <c r="S14" s="37"/>
      <c r="U14" s="37"/>
      <c r="V14" s="37"/>
    </row>
    <row r="15" spans="1:22" ht="18" customHeight="1">
      <c r="A15" s="27" t="s">
        <v>43</v>
      </c>
      <c r="B15" s="11"/>
      <c r="C15" s="13" t="s">
        <v>9</v>
      </c>
      <c r="D15" s="14">
        <v>12</v>
      </c>
      <c r="E15" s="14">
        <v>6</v>
      </c>
      <c r="F15" s="22">
        <v>1</v>
      </c>
      <c r="G15" s="8">
        <f>CEILING(D15/F15,1)</f>
        <v>12</v>
      </c>
      <c r="H15" s="14">
        <f>COUNTA(M15:Q15)</f>
        <v>3</v>
      </c>
      <c r="I15" s="23">
        <v>0.0012152777777777778</v>
      </c>
      <c r="J15" s="39">
        <f>H15*I15*F15</f>
        <v>0.0036458333333333334</v>
      </c>
      <c r="K15" s="23">
        <f t="shared" si="0"/>
        <v>0.607986111111111</v>
      </c>
      <c r="L15" s="39">
        <f t="shared" si="1"/>
        <v>0.6116319444444444</v>
      </c>
      <c r="M15" s="12" t="s">
        <v>15</v>
      </c>
      <c r="N15" s="12" t="s">
        <v>17</v>
      </c>
      <c r="O15" s="12" t="s">
        <v>16</v>
      </c>
      <c r="P15" s="12"/>
      <c r="Q15" s="41"/>
      <c r="R15" s="37"/>
      <c r="S15" s="37"/>
      <c r="U15" s="37"/>
      <c r="V15" s="37"/>
    </row>
    <row r="16" spans="1:22" ht="18" customHeight="1">
      <c r="A16" s="28" t="s">
        <v>53</v>
      </c>
      <c r="B16" s="6"/>
      <c r="C16" s="13" t="s">
        <v>9</v>
      </c>
      <c r="D16" s="19">
        <v>12</v>
      </c>
      <c r="E16" s="14">
        <v>6</v>
      </c>
      <c r="F16" s="22">
        <v>1</v>
      </c>
      <c r="G16" s="8">
        <f>CEILING(D16/F16,1)</f>
        <v>12</v>
      </c>
      <c r="H16" s="14">
        <f>COUNTA(M16:Q16)</f>
        <v>4</v>
      </c>
      <c r="I16" s="23">
        <v>0.0012152777777777778</v>
      </c>
      <c r="J16" s="39">
        <f>H16*I16*F16</f>
        <v>0.004861111111111111</v>
      </c>
      <c r="K16" s="23">
        <f t="shared" si="0"/>
        <v>0.6116319444444444</v>
      </c>
      <c r="L16" s="39">
        <f t="shared" si="1"/>
        <v>0.6164930555555554</v>
      </c>
      <c r="M16" s="12" t="s">
        <v>12</v>
      </c>
      <c r="N16" s="12" t="s">
        <v>14</v>
      </c>
      <c r="O16" s="12" t="s">
        <v>11</v>
      </c>
      <c r="P16" s="12" t="s">
        <v>13</v>
      </c>
      <c r="Q16" s="8"/>
      <c r="R16" s="37"/>
      <c r="S16" s="37"/>
      <c r="U16" s="37"/>
      <c r="V16" s="37"/>
    </row>
    <row r="17" spans="1:22" ht="18" customHeight="1">
      <c r="A17" s="27" t="s">
        <v>46</v>
      </c>
      <c r="B17" s="11"/>
      <c r="C17" s="13" t="s">
        <v>11</v>
      </c>
      <c r="D17" s="14">
        <v>6</v>
      </c>
      <c r="E17" s="14">
        <v>6</v>
      </c>
      <c r="F17" s="22">
        <v>1</v>
      </c>
      <c r="G17" s="8">
        <f>CEILING(D17/F17,1)</f>
        <v>6</v>
      </c>
      <c r="H17" s="14">
        <f>COUNTA(M17:Q17)</f>
        <v>5</v>
      </c>
      <c r="I17" s="23">
        <v>0.0012152777777777778</v>
      </c>
      <c r="J17" s="39">
        <f>H17*I17*F17</f>
        <v>0.006076388888888889</v>
      </c>
      <c r="K17" s="23">
        <f t="shared" si="0"/>
        <v>0.6164930555555554</v>
      </c>
      <c r="L17" s="39">
        <f t="shared" si="1"/>
        <v>0.6225694444444443</v>
      </c>
      <c r="M17" s="12" t="s">
        <v>15</v>
      </c>
      <c r="N17" s="12" t="s">
        <v>18</v>
      </c>
      <c r="O17" s="12" t="s">
        <v>17</v>
      </c>
      <c r="P17" s="12" t="s">
        <v>21</v>
      </c>
      <c r="Q17" s="12" t="s">
        <v>16</v>
      </c>
      <c r="R17" s="37"/>
      <c r="S17" s="37"/>
      <c r="U17" s="37"/>
      <c r="V17" s="37"/>
    </row>
    <row r="18" spans="1:22" ht="18" customHeight="1">
      <c r="A18" s="27" t="s">
        <v>10</v>
      </c>
      <c r="B18" s="10"/>
      <c r="C18" s="55" t="s">
        <v>55</v>
      </c>
      <c r="D18" s="56"/>
      <c r="E18" s="56"/>
      <c r="F18" s="56"/>
      <c r="G18" s="56"/>
      <c r="H18" s="56"/>
      <c r="I18" s="57"/>
      <c r="J18" s="39">
        <v>0.003472222222222222</v>
      </c>
      <c r="K18" s="23">
        <f t="shared" si="0"/>
        <v>0.6225694444444443</v>
      </c>
      <c r="L18" s="39">
        <f t="shared" si="1"/>
        <v>0.6260416666666665</v>
      </c>
      <c r="M18" s="12"/>
      <c r="N18" s="12"/>
      <c r="O18" s="12"/>
      <c r="P18" s="12"/>
      <c r="Q18" s="8"/>
      <c r="R18" s="42"/>
      <c r="S18" s="37"/>
      <c r="U18" s="37"/>
      <c r="V18" s="37"/>
    </row>
    <row r="19" spans="1:22" ht="18" customHeight="1">
      <c r="A19" s="27" t="s">
        <v>10</v>
      </c>
      <c r="B19" s="10"/>
      <c r="C19" s="55" t="s">
        <v>62</v>
      </c>
      <c r="D19" s="56"/>
      <c r="E19" s="56"/>
      <c r="F19" s="56"/>
      <c r="G19" s="56"/>
      <c r="H19" s="56"/>
      <c r="I19" s="57"/>
      <c r="J19" s="39">
        <v>0.003472222222222222</v>
      </c>
      <c r="K19" s="23">
        <f t="shared" si="0"/>
        <v>0.6260416666666665</v>
      </c>
      <c r="L19" s="39">
        <f t="shared" si="1"/>
        <v>0.6295138888888887</v>
      </c>
      <c r="M19" s="12"/>
      <c r="N19" s="12"/>
      <c r="O19" s="12"/>
      <c r="P19" s="12"/>
      <c r="Q19" s="8"/>
      <c r="R19" s="42"/>
      <c r="S19" s="37"/>
      <c r="U19" s="37"/>
      <c r="V19" s="37"/>
    </row>
    <row r="20" spans="1:22" ht="18" customHeight="1">
      <c r="A20" s="59" t="s">
        <v>22</v>
      </c>
      <c r="B20" s="60"/>
      <c r="C20" s="60"/>
      <c r="D20" s="60"/>
      <c r="E20" s="60"/>
      <c r="F20" s="60"/>
      <c r="G20" s="60"/>
      <c r="H20" s="60"/>
      <c r="I20" s="61"/>
      <c r="J20" s="23">
        <v>0.006944444444444444</v>
      </c>
      <c r="K20" s="23">
        <f>L19</f>
        <v>0.6295138888888887</v>
      </c>
      <c r="L20" s="39">
        <f>K20+J20</f>
        <v>0.6364583333333331</v>
      </c>
      <c r="M20" s="12"/>
      <c r="N20" s="12"/>
      <c r="O20" s="12"/>
      <c r="P20" s="12"/>
      <c r="Q20" s="8"/>
      <c r="R20" s="42"/>
      <c r="S20" s="37"/>
      <c r="U20" s="37"/>
      <c r="V20" s="37"/>
    </row>
    <row r="21" spans="1:22" ht="18" customHeight="1">
      <c r="A21" s="28" t="s">
        <v>44</v>
      </c>
      <c r="B21" s="6"/>
      <c r="C21" s="13" t="s">
        <v>0</v>
      </c>
      <c r="D21" s="19">
        <v>17</v>
      </c>
      <c r="E21" s="14">
        <v>10</v>
      </c>
      <c r="F21" s="22">
        <v>2</v>
      </c>
      <c r="G21" s="8">
        <f>CEILING(D21/F21,1)</f>
        <v>9</v>
      </c>
      <c r="H21" s="14">
        <f>COUNTA(M21:Q21)</f>
        <v>4</v>
      </c>
      <c r="I21" s="23">
        <v>0.0012152777777777778</v>
      </c>
      <c r="J21" s="39">
        <f>H21*I21*F21</f>
        <v>0.009722222222222222</v>
      </c>
      <c r="K21" s="23">
        <f>L20</f>
        <v>0.6364583333333331</v>
      </c>
      <c r="L21" s="39">
        <f>K21+J21</f>
        <v>0.6461805555555553</v>
      </c>
      <c r="M21" s="12" t="s">
        <v>15</v>
      </c>
      <c r="N21" s="12" t="s">
        <v>18</v>
      </c>
      <c r="O21" s="12" t="s">
        <v>17</v>
      </c>
      <c r="P21" s="12" t="s">
        <v>16</v>
      </c>
      <c r="Q21" s="8"/>
      <c r="R21" s="42"/>
      <c r="S21" s="37"/>
      <c r="U21" s="37"/>
      <c r="V21" s="37"/>
    </row>
    <row r="22" spans="1:22" ht="18" customHeight="1">
      <c r="A22" s="27" t="s">
        <v>33</v>
      </c>
      <c r="B22" s="11"/>
      <c r="C22" s="13" t="s">
        <v>9</v>
      </c>
      <c r="D22" s="14">
        <v>13</v>
      </c>
      <c r="E22" s="14">
        <v>7</v>
      </c>
      <c r="F22" s="22">
        <v>1</v>
      </c>
      <c r="G22" s="8">
        <f>CEILING(D22/F22,1)</f>
        <v>13</v>
      </c>
      <c r="H22" s="14">
        <f>COUNTA(M22:Q22)</f>
        <v>5</v>
      </c>
      <c r="I22" s="23">
        <v>0.0012152777777777778</v>
      </c>
      <c r="J22" s="39">
        <f>H22*I22*F22</f>
        <v>0.006076388888888889</v>
      </c>
      <c r="K22" s="23">
        <f aca="true" t="shared" si="2" ref="K22:K33">L21</f>
        <v>0.6461805555555553</v>
      </c>
      <c r="L22" s="39">
        <f aca="true" t="shared" si="3" ref="L22:L33">K22+J22</f>
        <v>0.6522569444444442</v>
      </c>
      <c r="M22" s="12" t="s">
        <v>12</v>
      </c>
      <c r="N22" s="12" t="s">
        <v>14</v>
      </c>
      <c r="O22" s="12" t="s">
        <v>20</v>
      </c>
      <c r="P22" s="12" t="s">
        <v>11</v>
      </c>
      <c r="Q22" s="12" t="s">
        <v>13</v>
      </c>
      <c r="R22" s="48" t="s">
        <v>32</v>
      </c>
      <c r="S22" s="49"/>
      <c r="U22" s="37"/>
      <c r="V22" s="37"/>
    </row>
    <row r="23" spans="1:22" ht="18" customHeight="1">
      <c r="A23" s="27" t="s">
        <v>63</v>
      </c>
      <c r="B23" s="21"/>
      <c r="C23" s="13" t="s">
        <v>9</v>
      </c>
      <c r="D23" s="14">
        <v>8</v>
      </c>
      <c r="E23" s="14">
        <v>5</v>
      </c>
      <c r="F23" s="22">
        <v>1</v>
      </c>
      <c r="G23" s="14">
        <f>CEILING(D23/F23,1)</f>
        <v>8</v>
      </c>
      <c r="H23" s="14">
        <f>COUNTA(M23:Q23)</f>
        <v>5</v>
      </c>
      <c r="I23" s="23">
        <v>0.0012152777777777778</v>
      </c>
      <c r="J23" s="39">
        <f>H23*I23*F23</f>
        <v>0.006076388888888889</v>
      </c>
      <c r="K23" s="23">
        <f t="shared" si="2"/>
        <v>0.6522569444444442</v>
      </c>
      <c r="L23" s="39">
        <f t="shared" si="3"/>
        <v>0.658333333333333</v>
      </c>
      <c r="M23" s="12" t="s">
        <v>12</v>
      </c>
      <c r="N23" s="12" t="s">
        <v>14</v>
      </c>
      <c r="O23" s="12" t="s">
        <v>20</v>
      </c>
      <c r="P23" s="12" t="s">
        <v>11</v>
      </c>
      <c r="Q23" s="12" t="s">
        <v>13</v>
      </c>
      <c r="R23" s="50"/>
      <c r="S23" s="51"/>
      <c r="U23" s="37"/>
      <c r="V23" s="37"/>
    </row>
    <row r="24" spans="1:22" ht="18" customHeight="1">
      <c r="A24" s="27" t="s">
        <v>10</v>
      </c>
      <c r="B24" s="10"/>
      <c r="C24" s="55" t="s">
        <v>64</v>
      </c>
      <c r="D24" s="56"/>
      <c r="E24" s="56"/>
      <c r="F24" s="56"/>
      <c r="G24" s="56"/>
      <c r="H24" s="56"/>
      <c r="I24" s="57"/>
      <c r="J24" s="39">
        <v>0.0020833333333333333</v>
      </c>
      <c r="K24" s="23">
        <f t="shared" si="2"/>
        <v>0.658333333333333</v>
      </c>
      <c r="L24" s="39">
        <f t="shared" si="3"/>
        <v>0.6604166666666663</v>
      </c>
      <c r="M24" s="12"/>
      <c r="N24" s="12"/>
      <c r="O24" s="12"/>
      <c r="P24" s="12"/>
      <c r="Q24" s="8"/>
      <c r="R24" s="42"/>
      <c r="S24" s="37"/>
      <c r="U24" s="37"/>
      <c r="V24" s="37"/>
    </row>
    <row r="25" spans="1:22" ht="18" customHeight="1">
      <c r="A25" s="28" t="s">
        <v>35</v>
      </c>
      <c r="B25" s="6"/>
      <c r="C25" s="13" t="s">
        <v>11</v>
      </c>
      <c r="D25" s="14">
        <v>5</v>
      </c>
      <c r="E25" s="14">
        <v>5</v>
      </c>
      <c r="F25" s="22">
        <v>1</v>
      </c>
      <c r="G25" s="14">
        <f>CEILING(D25/F25,1)</f>
        <v>5</v>
      </c>
      <c r="H25" s="14">
        <f>COUNTA(M25:Q25)</f>
        <v>5</v>
      </c>
      <c r="I25" s="23">
        <v>0.0012152777777777778</v>
      </c>
      <c r="J25" s="39">
        <f>H25*I25*F25</f>
        <v>0.006076388888888889</v>
      </c>
      <c r="K25" s="23">
        <f t="shared" si="2"/>
        <v>0.6604166666666663</v>
      </c>
      <c r="L25" s="39">
        <f t="shared" si="3"/>
        <v>0.6664930555555552</v>
      </c>
      <c r="M25" s="12" t="s">
        <v>12</v>
      </c>
      <c r="N25" s="12" t="s">
        <v>14</v>
      </c>
      <c r="O25" s="12" t="s">
        <v>20</v>
      </c>
      <c r="P25" s="12" t="s">
        <v>11</v>
      </c>
      <c r="Q25" s="12" t="s">
        <v>13</v>
      </c>
      <c r="R25" s="48" t="s">
        <v>32</v>
      </c>
      <c r="S25" s="49"/>
      <c r="U25" s="37"/>
      <c r="V25" s="37"/>
    </row>
    <row r="26" spans="1:22" ht="18" customHeight="1">
      <c r="A26" s="28" t="s">
        <v>44</v>
      </c>
      <c r="B26" s="6"/>
      <c r="C26" s="13" t="s">
        <v>9</v>
      </c>
      <c r="D26" s="19">
        <v>10</v>
      </c>
      <c r="E26" s="14">
        <v>6</v>
      </c>
      <c r="F26" s="22">
        <v>1</v>
      </c>
      <c r="G26" s="8">
        <f>CEILING(D26/F26,1)</f>
        <v>10</v>
      </c>
      <c r="H26" s="14">
        <f>COUNTA(M26:Q26)</f>
        <v>4</v>
      </c>
      <c r="I26" s="23">
        <v>0.0012152777777777778</v>
      </c>
      <c r="J26" s="39">
        <f>H26*I26*F26</f>
        <v>0.004861111111111111</v>
      </c>
      <c r="K26" s="23">
        <f t="shared" si="2"/>
        <v>0.6664930555555552</v>
      </c>
      <c r="L26" s="39">
        <f t="shared" si="3"/>
        <v>0.6713541666666663</v>
      </c>
      <c r="M26" s="12" t="s">
        <v>15</v>
      </c>
      <c r="N26" s="12" t="s">
        <v>18</v>
      </c>
      <c r="O26" s="12" t="s">
        <v>17</v>
      </c>
      <c r="P26" s="12" t="s">
        <v>16</v>
      </c>
      <c r="Q26" s="8"/>
      <c r="R26" s="50"/>
      <c r="S26" s="51"/>
      <c r="U26" s="37"/>
      <c r="V26" s="37"/>
    </row>
    <row r="27" spans="1:22" ht="18" customHeight="1">
      <c r="A27" s="27" t="s">
        <v>10</v>
      </c>
      <c r="B27" s="10"/>
      <c r="C27" s="55" t="s">
        <v>66</v>
      </c>
      <c r="D27" s="56"/>
      <c r="E27" s="56"/>
      <c r="F27" s="56"/>
      <c r="G27" s="56"/>
      <c r="H27" s="56"/>
      <c r="I27" s="57"/>
      <c r="J27" s="39">
        <v>0.0020833333333333333</v>
      </c>
      <c r="K27" s="23">
        <f t="shared" si="2"/>
        <v>0.6713541666666663</v>
      </c>
      <c r="L27" s="39">
        <f t="shared" si="3"/>
        <v>0.6734374999999996</v>
      </c>
      <c r="M27" s="12"/>
      <c r="N27" s="12"/>
      <c r="O27" s="12"/>
      <c r="P27" s="12"/>
      <c r="Q27" s="8"/>
      <c r="R27" s="42"/>
      <c r="S27" s="37"/>
      <c r="U27" s="37"/>
      <c r="V27" s="37"/>
    </row>
    <row r="28" spans="1:22" ht="18" customHeight="1">
      <c r="A28" s="27" t="s">
        <v>33</v>
      </c>
      <c r="B28" s="11"/>
      <c r="C28" s="13" t="s">
        <v>11</v>
      </c>
      <c r="D28" s="14">
        <v>7</v>
      </c>
      <c r="E28" s="14">
        <v>7</v>
      </c>
      <c r="F28" s="22">
        <v>1</v>
      </c>
      <c r="G28" s="8">
        <f>CEILING(D28/F28,1)</f>
        <v>7</v>
      </c>
      <c r="H28" s="14">
        <f>COUNTA(M28:Q28)</f>
        <v>5</v>
      </c>
      <c r="I28" s="23">
        <v>0.0012152777777777778</v>
      </c>
      <c r="J28" s="39">
        <f>H28*I28*F28</f>
        <v>0.006076388888888889</v>
      </c>
      <c r="K28" s="23">
        <f t="shared" si="2"/>
        <v>0.6734374999999996</v>
      </c>
      <c r="L28" s="39">
        <f t="shared" si="3"/>
        <v>0.6795138888888884</v>
      </c>
      <c r="M28" s="12" t="s">
        <v>12</v>
      </c>
      <c r="N28" s="12" t="s">
        <v>14</v>
      </c>
      <c r="O28" s="12" t="s">
        <v>20</v>
      </c>
      <c r="P28" s="12" t="s">
        <v>11</v>
      </c>
      <c r="Q28" s="12" t="s">
        <v>13</v>
      </c>
      <c r="R28" s="48" t="s">
        <v>32</v>
      </c>
      <c r="S28" s="49"/>
      <c r="U28" s="37"/>
      <c r="V28" s="37"/>
    </row>
    <row r="29" spans="1:22" ht="18" customHeight="1">
      <c r="A29" s="28" t="s">
        <v>49</v>
      </c>
      <c r="B29" s="6"/>
      <c r="C29" s="13" t="s">
        <v>9</v>
      </c>
      <c r="D29" s="19">
        <v>9</v>
      </c>
      <c r="E29" s="14">
        <v>6</v>
      </c>
      <c r="F29" s="22">
        <v>1</v>
      </c>
      <c r="G29" s="8">
        <f>CEILING(D29/F29,1)</f>
        <v>9</v>
      </c>
      <c r="H29" s="14">
        <f>COUNTA(M29:Q29)</f>
        <v>3</v>
      </c>
      <c r="I29" s="23">
        <v>0.0012152777777777778</v>
      </c>
      <c r="J29" s="39">
        <f>H29*I29*F29</f>
        <v>0.0036458333333333334</v>
      </c>
      <c r="K29" s="23">
        <f t="shared" si="2"/>
        <v>0.6795138888888884</v>
      </c>
      <c r="L29" s="39">
        <f t="shared" si="3"/>
        <v>0.6831597222222218</v>
      </c>
      <c r="M29" s="12" t="s">
        <v>15</v>
      </c>
      <c r="N29" s="12" t="s">
        <v>17</v>
      </c>
      <c r="O29" s="12" t="s">
        <v>16</v>
      </c>
      <c r="P29" s="12"/>
      <c r="Q29" s="41"/>
      <c r="R29" s="50"/>
      <c r="S29" s="51"/>
      <c r="U29" s="37"/>
      <c r="V29" s="37"/>
    </row>
    <row r="30" spans="1:22" ht="18" customHeight="1">
      <c r="A30" s="27" t="s">
        <v>28</v>
      </c>
      <c r="B30" s="21"/>
      <c r="C30" s="13" t="s">
        <v>9</v>
      </c>
      <c r="D30" s="14">
        <v>12</v>
      </c>
      <c r="E30" s="14">
        <v>6</v>
      </c>
      <c r="F30" s="22">
        <v>1</v>
      </c>
      <c r="G30" s="14">
        <f>CEILING(D30/F30,1)</f>
        <v>12</v>
      </c>
      <c r="H30" s="14">
        <f>COUNTA(M30:Q30)</f>
        <v>5</v>
      </c>
      <c r="I30" s="23">
        <v>0.0012152777777777778</v>
      </c>
      <c r="J30" s="39">
        <f>H30*I30*F30</f>
        <v>0.006076388888888889</v>
      </c>
      <c r="K30" s="23">
        <f t="shared" si="2"/>
        <v>0.6831597222222218</v>
      </c>
      <c r="L30" s="39">
        <f t="shared" si="3"/>
        <v>0.6892361111111106</v>
      </c>
      <c r="M30" s="12" t="s">
        <v>12</v>
      </c>
      <c r="N30" s="12" t="s">
        <v>14</v>
      </c>
      <c r="O30" s="12" t="s">
        <v>20</v>
      </c>
      <c r="P30" s="12" t="s">
        <v>11</v>
      </c>
      <c r="Q30" s="12" t="s">
        <v>13</v>
      </c>
      <c r="R30" s="48" t="s">
        <v>32</v>
      </c>
      <c r="S30" s="49"/>
      <c r="U30" s="37"/>
      <c r="V30" s="37"/>
    </row>
    <row r="31" spans="1:22" ht="18" customHeight="1">
      <c r="A31" s="28" t="s">
        <v>36</v>
      </c>
      <c r="B31" s="6"/>
      <c r="C31" s="13" t="s">
        <v>11</v>
      </c>
      <c r="D31" s="14">
        <v>4</v>
      </c>
      <c r="E31" s="14">
        <v>4</v>
      </c>
      <c r="F31" s="22">
        <v>1</v>
      </c>
      <c r="G31" s="14">
        <f>CEILING(D31/F31,1)</f>
        <v>4</v>
      </c>
      <c r="H31" s="14">
        <f>COUNTA(M31:Q31)</f>
        <v>5</v>
      </c>
      <c r="I31" s="23">
        <v>0.0012152777777777778</v>
      </c>
      <c r="J31" s="39">
        <f>H31*I31*F31</f>
        <v>0.006076388888888889</v>
      </c>
      <c r="K31" s="23">
        <f t="shared" si="2"/>
        <v>0.6892361111111106</v>
      </c>
      <c r="L31" s="39">
        <f t="shared" si="3"/>
        <v>0.6953124999999994</v>
      </c>
      <c r="M31" s="12" t="s">
        <v>15</v>
      </c>
      <c r="N31" s="12" t="s">
        <v>18</v>
      </c>
      <c r="O31" s="12" t="s">
        <v>17</v>
      </c>
      <c r="P31" s="12" t="s">
        <v>21</v>
      </c>
      <c r="Q31" s="12" t="s">
        <v>16</v>
      </c>
      <c r="R31" s="50"/>
      <c r="S31" s="51"/>
      <c r="U31" s="37"/>
      <c r="V31" s="37"/>
    </row>
    <row r="32" spans="1:21" ht="18" customHeight="1">
      <c r="A32" s="27" t="s">
        <v>10</v>
      </c>
      <c r="B32" s="10"/>
      <c r="C32" s="55" t="s">
        <v>47</v>
      </c>
      <c r="D32" s="56"/>
      <c r="E32" s="56"/>
      <c r="F32" s="56"/>
      <c r="G32" s="56"/>
      <c r="H32" s="56"/>
      <c r="I32" s="57"/>
      <c r="J32" s="39">
        <v>0.006944444444444444</v>
      </c>
      <c r="K32" s="23">
        <f>L31</f>
        <v>0.6953124999999994</v>
      </c>
      <c r="L32" s="39">
        <f>K32+J32</f>
        <v>0.7022569444444439</v>
      </c>
      <c r="M32" s="12"/>
      <c r="N32" s="12"/>
      <c r="O32" s="12"/>
      <c r="P32" s="12"/>
      <c r="Q32" s="12"/>
      <c r="R32" s="42"/>
      <c r="S32" s="37"/>
      <c r="U32" s="37"/>
    </row>
    <row r="33" spans="1:21" ht="18" customHeight="1">
      <c r="A33" s="27" t="s">
        <v>10</v>
      </c>
      <c r="B33" s="10"/>
      <c r="C33" s="55" t="s">
        <v>67</v>
      </c>
      <c r="D33" s="56"/>
      <c r="E33" s="56"/>
      <c r="F33" s="56"/>
      <c r="G33" s="56"/>
      <c r="H33" s="56"/>
      <c r="I33" s="57"/>
      <c r="J33" s="39">
        <v>0.006944444444444444</v>
      </c>
      <c r="K33" s="23">
        <f>L32</f>
        <v>0.7022569444444439</v>
      </c>
      <c r="L33" s="39">
        <f>K33+J33</f>
        <v>0.7092013888888883</v>
      </c>
      <c r="M33" s="12"/>
      <c r="N33" s="12"/>
      <c r="O33" s="12"/>
      <c r="P33" s="12"/>
      <c r="Q33" s="12"/>
      <c r="R33" s="42"/>
      <c r="S33" s="37"/>
      <c r="U33" s="37"/>
    </row>
    <row r="34" spans="1:21" ht="18" customHeight="1">
      <c r="A34" s="59" t="s">
        <v>22</v>
      </c>
      <c r="B34" s="60"/>
      <c r="C34" s="60"/>
      <c r="D34" s="60"/>
      <c r="E34" s="60"/>
      <c r="F34" s="60"/>
      <c r="G34" s="60"/>
      <c r="H34" s="60"/>
      <c r="I34" s="61"/>
      <c r="J34" s="23">
        <v>0.006944444444444444</v>
      </c>
      <c r="K34" s="23">
        <f>L33</f>
        <v>0.7092013888888883</v>
      </c>
      <c r="L34" s="39">
        <f>K34+J34</f>
        <v>0.7161458333333327</v>
      </c>
      <c r="M34" s="12"/>
      <c r="N34" s="12"/>
      <c r="O34" s="12"/>
      <c r="P34" s="12"/>
      <c r="Q34" s="12"/>
      <c r="R34" s="42"/>
      <c r="S34" s="37"/>
      <c r="U34" s="37"/>
    </row>
    <row r="35" spans="1:21" ht="18" customHeight="1">
      <c r="A35" s="27" t="s">
        <v>34</v>
      </c>
      <c r="B35" s="21"/>
      <c r="C35" s="13" t="s">
        <v>9</v>
      </c>
      <c r="D35" s="14">
        <v>14</v>
      </c>
      <c r="E35" s="14">
        <v>7</v>
      </c>
      <c r="F35" s="22">
        <v>1</v>
      </c>
      <c r="G35" s="14">
        <f aca="true" t="shared" si="4" ref="G35:G43">CEILING(D35/F35,1)</f>
        <v>14</v>
      </c>
      <c r="H35" s="14">
        <f aca="true" t="shared" si="5" ref="H35:H43">COUNTA(M35:Q35)</f>
        <v>5</v>
      </c>
      <c r="I35" s="23">
        <v>0.0012152777777777778</v>
      </c>
      <c r="J35" s="39">
        <f aca="true" t="shared" si="6" ref="J35:J43">H35*I35*F35</f>
        <v>0.006076388888888889</v>
      </c>
      <c r="K35" s="23">
        <f aca="true" t="shared" si="7" ref="K35:K46">L34</f>
        <v>0.7161458333333327</v>
      </c>
      <c r="L35" s="39">
        <f aca="true" t="shared" si="8" ref="L35:L46">K35+J35</f>
        <v>0.7222222222222215</v>
      </c>
      <c r="M35" s="12" t="s">
        <v>12</v>
      </c>
      <c r="N35" s="12" t="s">
        <v>14</v>
      </c>
      <c r="O35" s="12" t="s">
        <v>20</v>
      </c>
      <c r="P35" s="12" t="s">
        <v>11</v>
      </c>
      <c r="Q35" s="12" t="s">
        <v>13</v>
      </c>
      <c r="R35" s="48" t="s">
        <v>32</v>
      </c>
      <c r="S35" s="49"/>
      <c r="T35"/>
      <c r="U35" s="37"/>
    </row>
    <row r="36" spans="1:21" ht="18" customHeight="1">
      <c r="A36" s="27" t="s">
        <v>45</v>
      </c>
      <c r="B36" s="11"/>
      <c r="C36" s="9" t="s">
        <v>9</v>
      </c>
      <c r="D36" s="14">
        <v>14</v>
      </c>
      <c r="E36" s="14">
        <v>7</v>
      </c>
      <c r="F36" s="22">
        <v>1</v>
      </c>
      <c r="G36" s="8">
        <f t="shared" si="4"/>
        <v>14</v>
      </c>
      <c r="H36" s="14">
        <f t="shared" si="5"/>
        <v>5</v>
      </c>
      <c r="I36" s="23">
        <v>0.0012152777777777778</v>
      </c>
      <c r="J36" s="39">
        <f t="shared" si="6"/>
        <v>0.006076388888888889</v>
      </c>
      <c r="K36" s="23">
        <f t="shared" si="7"/>
        <v>0.7222222222222215</v>
      </c>
      <c r="L36" s="39">
        <f t="shared" si="8"/>
        <v>0.7282986111111104</v>
      </c>
      <c r="M36" s="12" t="s">
        <v>15</v>
      </c>
      <c r="N36" s="12" t="s">
        <v>18</v>
      </c>
      <c r="O36" s="12" t="s">
        <v>17</v>
      </c>
      <c r="P36" s="12" t="s">
        <v>21</v>
      </c>
      <c r="Q36" s="12" t="s">
        <v>16</v>
      </c>
      <c r="R36" s="50"/>
      <c r="S36" s="51"/>
      <c r="T36"/>
      <c r="U36" s="37"/>
    </row>
    <row r="37" spans="1:21" ht="18" customHeight="1">
      <c r="A37" s="28" t="s">
        <v>68</v>
      </c>
      <c r="B37" s="6"/>
      <c r="C37" s="13" t="s">
        <v>11</v>
      </c>
      <c r="D37" s="14">
        <v>2</v>
      </c>
      <c r="E37" s="14">
        <v>2</v>
      </c>
      <c r="F37" s="22">
        <v>1</v>
      </c>
      <c r="G37" s="14">
        <f>CEILING(D37/F37,1)</f>
        <v>2</v>
      </c>
      <c r="H37" s="14">
        <f>COUNTA(M37:Q37)</f>
        <v>5</v>
      </c>
      <c r="I37" s="23">
        <v>0.0012152777777777778</v>
      </c>
      <c r="J37" s="39">
        <f>H37*I37*F37</f>
        <v>0.006076388888888889</v>
      </c>
      <c r="K37" s="23">
        <f t="shared" si="7"/>
        <v>0.7282986111111104</v>
      </c>
      <c r="L37" s="39">
        <f t="shared" si="8"/>
        <v>0.7343749999999992</v>
      </c>
      <c r="M37" s="12" t="s">
        <v>12</v>
      </c>
      <c r="N37" s="12" t="s">
        <v>14</v>
      </c>
      <c r="O37" s="12" t="s">
        <v>20</v>
      </c>
      <c r="P37" s="12" t="s">
        <v>11</v>
      </c>
      <c r="Q37" s="12" t="s">
        <v>13</v>
      </c>
      <c r="R37" s="48" t="s">
        <v>32</v>
      </c>
      <c r="S37" s="49"/>
      <c r="T37"/>
      <c r="U37" s="37"/>
    </row>
    <row r="38" spans="1:21" ht="18" customHeight="1">
      <c r="A38" s="27" t="s">
        <v>37</v>
      </c>
      <c r="B38" s="11"/>
      <c r="C38" s="13" t="s">
        <v>9</v>
      </c>
      <c r="D38" s="19">
        <v>12</v>
      </c>
      <c r="E38" s="14">
        <v>6</v>
      </c>
      <c r="F38" s="22">
        <v>1</v>
      </c>
      <c r="G38" s="14">
        <f>CEILING(D38/F38,1)</f>
        <v>12</v>
      </c>
      <c r="H38" s="14">
        <f>COUNTA(M38:Q38)</f>
        <v>5</v>
      </c>
      <c r="I38" s="23">
        <v>0.0012152777777777778</v>
      </c>
      <c r="J38" s="39">
        <f>H38*I38*F38</f>
        <v>0.006076388888888889</v>
      </c>
      <c r="K38" s="23">
        <f t="shared" si="7"/>
        <v>0.7343749999999992</v>
      </c>
      <c r="L38" s="39">
        <f t="shared" si="8"/>
        <v>0.7404513888888881</v>
      </c>
      <c r="M38" s="12" t="s">
        <v>12</v>
      </c>
      <c r="N38" s="12" t="s">
        <v>14</v>
      </c>
      <c r="O38" s="12" t="s">
        <v>20</v>
      </c>
      <c r="P38" s="12" t="s">
        <v>11</v>
      </c>
      <c r="Q38" s="12" t="s">
        <v>13</v>
      </c>
      <c r="R38" s="50"/>
      <c r="S38" s="51"/>
      <c r="T38"/>
      <c r="U38" s="37"/>
    </row>
    <row r="39" spans="1:21" ht="18" customHeight="1">
      <c r="A39" s="27" t="s">
        <v>50</v>
      </c>
      <c r="B39" s="11"/>
      <c r="C39" s="9" t="s">
        <v>11</v>
      </c>
      <c r="D39" s="14">
        <v>8</v>
      </c>
      <c r="E39" s="14">
        <v>8</v>
      </c>
      <c r="F39" s="22">
        <v>1</v>
      </c>
      <c r="G39" s="8">
        <f>CEILING(D39/F39,1)</f>
        <v>8</v>
      </c>
      <c r="H39" s="14">
        <f>COUNTA(M39:Q39)</f>
        <v>4</v>
      </c>
      <c r="I39" s="23">
        <v>0.0012152777777777778</v>
      </c>
      <c r="J39" s="39">
        <f>H39*I39*F39</f>
        <v>0.004861111111111111</v>
      </c>
      <c r="K39" s="23">
        <f t="shared" si="7"/>
        <v>0.7404513888888881</v>
      </c>
      <c r="L39" s="39">
        <f t="shared" si="8"/>
        <v>0.7453124999999992</v>
      </c>
      <c r="M39" s="12" t="s">
        <v>15</v>
      </c>
      <c r="N39" s="12" t="s">
        <v>18</v>
      </c>
      <c r="O39" s="12" t="s">
        <v>17</v>
      </c>
      <c r="P39" s="12" t="s">
        <v>16</v>
      </c>
      <c r="Q39" s="12"/>
      <c r="R39" s="37"/>
      <c r="T39"/>
      <c r="U39" s="37"/>
    </row>
    <row r="40" spans="1:21" ht="18" customHeight="1">
      <c r="A40" s="27" t="s">
        <v>34</v>
      </c>
      <c r="B40" s="21"/>
      <c r="C40" s="13" t="s">
        <v>11</v>
      </c>
      <c r="D40" s="14">
        <v>7</v>
      </c>
      <c r="E40" s="14">
        <v>7</v>
      </c>
      <c r="F40" s="22">
        <v>1</v>
      </c>
      <c r="G40" s="14">
        <f>CEILING(D40/F40,1)</f>
        <v>7</v>
      </c>
      <c r="H40" s="14">
        <f>COUNTA(M40:Q40)</f>
        <v>5</v>
      </c>
      <c r="I40" s="23">
        <v>0.0012152777777777778</v>
      </c>
      <c r="J40" s="39">
        <f>H40*I40*F40</f>
        <v>0.006076388888888889</v>
      </c>
      <c r="K40" s="23">
        <f t="shared" si="7"/>
        <v>0.7453124999999992</v>
      </c>
      <c r="L40" s="39">
        <f t="shared" si="8"/>
        <v>0.751388888888888</v>
      </c>
      <c r="M40" s="12" t="s">
        <v>12</v>
      </c>
      <c r="N40" s="12" t="s">
        <v>14</v>
      </c>
      <c r="O40" s="12" t="s">
        <v>20</v>
      </c>
      <c r="P40" s="12" t="s">
        <v>11</v>
      </c>
      <c r="Q40" s="12" t="s">
        <v>13</v>
      </c>
      <c r="R40" s="48" t="s">
        <v>32</v>
      </c>
      <c r="S40" s="49"/>
      <c r="T40"/>
      <c r="U40" s="37"/>
    </row>
    <row r="41" spans="1:21" ht="18" customHeight="1">
      <c r="A41" s="27" t="s">
        <v>45</v>
      </c>
      <c r="B41" s="11"/>
      <c r="C41" s="9" t="s">
        <v>11</v>
      </c>
      <c r="D41" s="14">
        <v>7</v>
      </c>
      <c r="E41" s="14">
        <v>7</v>
      </c>
      <c r="F41" s="22">
        <v>1</v>
      </c>
      <c r="G41" s="8">
        <f t="shared" si="4"/>
        <v>7</v>
      </c>
      <c r="H41" s="14">
        <f t="shared" si="5"/>
        <v>5</v>
      </c>
      <c r="I41" s="23">
        <v>0.0012152777777777778</v>
      </c>
      <c r="J41" s="39">
        <f t="shared" si="6"/>
        <v>0.006076388888888889</v>
      </c>
      <c r="K41" s="23">
        <f t="shared" si="7"/>
        <v>0.751388888888888</v>
      </c>
      <c r="L41" s="39">
        <f t="shared" si="8"/>
        <v>0.7574652777777768</v>
      </c>
      <c r="M41" s="12" t="s">
        <v>15</v>
      </c>
      <c r="N41" s="12" t="s">
        <v>18</v>
      </c>
      <c r="O41" s="12" t="s">
        <v>17</v>
      </c>
      <c r="P41" s="12" t="s">
        <v>21</v>
      </c>
      <c r="Q41" s="12" t="s">
        <v>16</v>
      </c>
      <c r="R41" s="50"/>
      <c r="S41" s="51"/>
      <c r="U41" s="37"/>
    </row>
    <row r="42" spans="1:21" ht="18" customHeight="1">
      <c r="A42" s="27" t="s">
        <v>54</v>
      </c>
      <c r="B42" s="11"/>
      <c r="C42" s="13" t="s">
        <v>9</v>
      </c>
      <c r="D42" s="14">
        <v>9</v>
      </c>
      <c r="E42" s="14">
        <v>6</v>
      </c>
      <c r="F42" s="22">
        <v>1</v>
      </c>
      <c r="G42" s="14">
        <f t="shared" si="4"/>
        <v>9</v>
      </c>
      <c r="H42" s="14">
        <f t="shared" si="5"/>
        <v>5</v>
      </c>
      <c r="I42" s="23">
        <v>0.0012152777777777778</v>
      </c>
      <c r="J42" s="39">
        <f t="shared" si="6"/>
        <v>0.006076388888888889</v>
      </c>
      <c r="K42" s="23">
        <f t="shared" si="7"/>
        <v>0.7574652777777768</v>
      </c>
      <c r="L42" s="39">
        <f t="shared" si="8"/>
        <v>0.7635416666666657</v>
      </c>
      <c r="M42" s="12" t="s">
        <v>12</v>
      </c>
      <c r="N42" s="12" t="s">
        <v>14</v>
      </c>
      <c r="O42" s="12" t="s">
        <v>20</v>
      </c>
      <c r="P42" s="12" t="s">
        <v>11</v>
      </c>
      <c r="Q42" s="12" t="s">
        <v>13</v>
      </c>
      <c r="R42" s="48" t="s">
        <v>32</v>
      </c>
      <c r="S42" s="49"/>
      <c r="U42" s="37"/>
    </row>
    <row r="43" spans="1:21" ht="18" customHeight="1">
      <c r="A43" s="28" t="s">
        <v>70</v>
      </c>
      <c r="B43" s="6"/>
      <c r="C43" s="13" t="s">
        <v>9</v>
      </c>
      <c r="D43" s="14">
        <v>5</v>
      </c>
      <c r="E43" s="14">
        <v>3</v>
      </c>
      <c r="F43" s="22">
        <v>1</v>
      </c>
      <c r="G43" s="14">
        <f t="shared" si="4"/>
        <v>5</v>
      </c>
      <c r="H43" s="14">
        <f t="shared" si="5"/>
        <v>5</v>
      </c>
      <c r="I43" s="23">
        <v>0.0012152777777777778</v>
      </c>
      <c r="J43" s="39">
        <f t="shared" si="6"/>
        <v>0.006076388888888889</v>
      </c>
      <c r="K43" s="23">
        <f t="shared" si="7"/>
        <v>0.7635416666666657</v>
      </c>
      <c r="L43" s="39">
        <f t="shared" si="8"/>
        <v>0.7696180555555545</v>
      </c>
      <c r="M43" s="12" t="s">
        <v>15</v>
      </c>
      <c r="N43" s="12" t="s">
        <v>18</v>
      </c>
      <c r="O43" s="12" t="s">
        <v>17</v>
      </c>
      <c r="P43" s="12" t="s">
        <v>21</v>
      </c>
      <c r="Q43" s="12" t="s">
        <v>16</v>
      </c>
      <c r="R43" s="50"/>
      <c r="S43" s="51"/>
      <c r="U43" s="37"/>
    </row>
    <row r="44" spans="1:21" ht="18" customHeight="1">
      <c r="A44" s="27" t="s">
        <v>10</v>
      </c>
      <c r="B44" s="10"/>
      <c r="C44" s="55" t="s">
        <v>71</v>
      </c>
      <c r="D44" s="56"/>
      <c r="E44" s="56"/>
      <c r="F44" s="56"/>
      <c r="G44" s="56"/>
      <c r="H44" s="56"/>
      <c r="I44" s="57"/>
      <c r="J44" s="39">
        <v>0.0020833333333333333</v>
      </c>
      <c r="K44" s="23">
        <f t="shared" si="7"/>
        <v>0.7696180555555545</v>
      </c>
      <c r="L44" s="39">
        <f t="shared" si="8"/>
        <v>0.7717013888888878</v>
      </c>
      <c r="M44" s="12"/>
      <c r="N44" s="12"/>
      <c r="O44" s="12"/>
      <c r="P44" s="12"/>
      <c r="Q44" s="12"/>
      <c r="U44" s="37"/>
    </row>
    <row r="45" spans="1:21" ht="18" customHeight="1">
      <c r="A45" s="27" t="s">
        <v>10</v>
      </c>
      <c r="B45" s="10"/>
      <c r="C45" s="55" t="s">
        <v>51</v>
      </c>
      <c r="D45" s="56"/>
      <c r="E45" s="56"/>
      <c r="F45" s="56"/>
      <c r="G45" s="56"/>
      <c r="H45" s="56"/>
      <c r="I45" s="57"/>
      <c r="J45" s="39">
        <v>0.006944444444444444</v>
      </c>
      <c r="K45" s="23">
        <f t="shared" si="7"/>
        <v>0.7717013888888878</v>
      </c>
      <c r="L45" s="39">
        <f t="shared" si="8"/>
        <v>0.7786458333333323</v>
      </c>
      <c r="M45" s="41"/>
      <c r="N45" s="41"/>
      <c r="O45" s="41"/>
      <c r="P45" s="41"/>
      <c r="Q45" s="41"/>
      <c r="R45" s="42"/>
      <c r="S45" s="37"/>
      <c r="U45" s="37"/>
    </row>
    <row r="46" spans="1:21" ht="18" customHeight="1">
      <c r="A46" s="27" t="s">
        <v>10</v>
      </c>
      <c r="B46" s="10"/>
      <c r="C46" s="55" t="s">
        <v>72</v>
      </c>
      <c r="D46" s="56"/>
      <c r="E46" s="56"/>
      <c r="F46" s="56"/>
      <c r="G46" s="56"/>
      <c r="H46" s="56"/>
      <c r="I46" s="57"/>
      <c r="J46" s="39">
        <v>0.006944444444444444</v>
      </c>
      <c r="K46" s="23">
        <f aca="true" t="shared" si="9" ref="K46:K68">L45</f>
        <v>0.7786458333333323</v>
      </c>
      <c r="L46" s="39">
        <f aca="true" t="shared" si="10" ref="L46:L68">K46+J46</f>
        <v>0.7855902777777767</v>
      </c>
      <c r="M46" s="12"/>
      <c r="N46" s="12"/>
      <c r="O46" s="12"/>
      <c r="P46" s="12"/>
      <c r="Q46" s="8"/>
      <c r="R46" s="42"/>
      <c r="S46" s="37"/>
      <c r="U46" s="37"/>
    </row>
    <row r="47" spans="1:21" ht="18" customHeight="1">
      <c r="A47" s="52" t="s">
        <v>65</v>
      </c>
      <c r="B47" s="53"/>
      <c r="C47" s="53"/>
      <c r="D47" s="53"/>
      <c r="E47" s="53"/>
      <c r="F47" s="53"/>
      <c r="G47" s="53"/>
      <c r="H47" s="53"/>
      <c r="I47" s="54"/>
      <c r="J47" s="39">
        <v>0.02013888888888889</v>
      </c>
      <c r="K47" s="23">
        <f t="shared" si="9"/>
        <v>0.7855902777777767</v>
      </c>
      <c r="L47" s="39">
        <f t="shared" si="10"/>
        <v>0.8057291666666656</v>
      </c>
      <c r="M47" s="12"/>
      <c r="N47" s="12"/>
      <c r="O47" s="12"/>
      <c r="P47" s="12"/>
      <c r="Q47" s="12"/>
      <c r="R47" s="42"/>
      <c r="S47" s="37"/>
      <c r="U47" s="37"/>
    </row>
    <row r="48" spans="1:21" ht="18" customHeight="1">
      <c r="A48" s="59" t="s">
        <v>48</v>
      </c>
      <c r="B48" s="60"/>
      <c r="C48" s="60"/>
      <c r="D48" s="60"/>
      <c r="E48" s="60"/>
      <c r="F48" s="60"/>
      <c r="G48" s="60"/>
      <c r="H48" s="60"/>
      <c r="I48" s="61"/>
      <c r="J48" s="23">
        <v>0.006944444444444444</v>
      </c>
      <c r="K48" s="23">
        <f t="shared" si="9"/>
        <v>0.8057291666666656</v>
      </c>
      <c r="L48" s="39">
        <f t="shared" si="10"/>
        <v>0.81267361111111</v>
      </c>
      <c r="M48" s="12"/>
      <c r="N48" s="12"/>
      <c r="O48" s="12"/>
      <c r="P48" s="12"/>
      <c r="Q48" s="8"/>
      <c r="R48" s="42"/>
      <c r="S48" s="37"/>
      <c r="U48" s="37"/>
    </row>
    <row r="49" spans="1:21" ht="18" customHeight="1">
      <c r="A49" s="59" t="s">
        <v>22</v>
      </c>
      <c r="B49" s="60"/>
      <c r="C49" s="60"/>
      <c r="D49" s="60"/>
      <c r="E49" s="60"/>
      <c r="F49" s="60"/>
      <c r="G49" s="60"/>
      <c r="H49" s="60"/>
      <c r="I49" s="61"/>
      <c r="J49" s="23">
        <v>0.006944444444444444</v>
      </c>
      <c r="K49" s="23">
        <f t="shared" si="9"/>
        <v>0.81267361111111</v>
      </c>
      <c r="L49" s="39">
        <f t="shared" si="10"/>
        <v>0.8196180555555544</v>
      </c>
      <c r="M49" s="12"/>
      <c r="N49" s="12"/>
      <c r="O49" s="12"/>
      <c r="P49" s="12"/>
      <c r="Q49" s="8"/>
      <c r="R49" s="42"/>
      <c r="S49" s="37"/>
      <c r="U49" s="37"/>
    </row>
    <row r="50" spans="1:21" ht="18" customHeight="1">
      <c r="A50" s="27" t="s">
        <v>27</v>
      </c>
      <c r="B50" s="11"/>
      <c r="C50" s="13" t="s">
        <v>0</v>
      </c>
      <c r="D50" s="44">
        <v>20</v>
      </c>
      <c r="E50" s="44">
        <v>12</v>
      </c>
      <c r="F50" s="22">
        <v>2</v>
      </c>
      <c r="G50" s="8">
        <f>CEILING(D50/F50,1)</f>
        <v>10</v>
      </c>
      <c r="H50" s="14">
        <f>COUNTA(M50:Q50)</f>
        <v>5</v>
      </c>
      <c r="I50" s="23">
        <v>0.0012152777777777778</v>
      </c>
      <c r="J50" s="39">
        <f>H50*I50*F50</f>
        <v>0.012152777777777778</v>
      </c>
      <c r="K50" s="23">
        <f t="shared" si="9"/>
        <v>0.8196180555555544</v>
      </c>
      <c r="L50" s="39">
        <f t="shared" si="10"/>
        <v>0.8317708333333322</v>
      </c>
      <c r="M50" s="12" t="s">
        <v>12</v>
      </c>
      <c r="N50" s="12" t="s">
        <v>14</v>
      </c>
      <c r="O50" s="12" t="s">
        <v>20</v>
      </c>
      <c r="P50" s="12" t="s">
        <v>11</v>
      </c>
      <c r="Q50" s="12" t="s">
        <v>13</v>
      </c>
      <c r="R50" s="42"/>
      <c r="S50" s="37"/>
      <c r="U50" s="37"/>
    </row>
    <row r="51" spans="1:21" ht="18" customHeight="1">
      <c r="A51" s="29" t="s">
        <v>29</v>
      </c>
      <c r="B51" s="17"/>
      <c r="C51" s="9" t="s">
        <v>0</v>
      </c>
      <c r="D51" s="43">
        <v>16</v>
      </c>
      <c r="E51" s="43">
        <v>10</v>
      </c>
      <c r="F51" s="20">
        <v>2</v>
      </c>
      <c r="G51" s="8">
        <f>CEILING(D51/F51,1)</f>
        <v>8</v>
      </c>
      <c r="H51" s="14">
        <f>COUNTA(M51:Q51)</f>
        <v>5</v>
      </c>
      <c r="I51" s="23">
        <v>0.0012152777777777778</v>
      </c>
      <c r="J51" s="39">
        <f>H51*I51*F51</f>
        <v>0.012152777777777778</v>
      </c>
      <c r="K51" s="23">
        <f t="shared" si="9"/>
        <v>0.8317708333333322</v>
      </c>
      <c r="L51" s="39">
        <f t="shared" si="10"/>
        <v>0.84392361111111</v>
      </c>
      <c r="M51" s="12" t="s">
        <v>12</v>
      </c>
      <c r="N51" s="12" t="s">
        <v>14</v>
      </c>
      <c r="O51" s="12" t="s">
        <v>20</v>
      </c>
      <c r="P51" s="12" t="s">
        <v>11</v>
      </c>
      <c r="Q51" s="12" t="s">
        <v>13</v>
      </c>
      <c r="R51" s="42"/>
      <c r="S51" s="37"/>
      <c r="U51" s="37"/>
    </row>
    <row r="52" spans="1:21" ht="18" customHeight="1">
      <c r="A52" s="27" t="s">
        <v>73</v>
      </c>
      <c r="B52" s="11"/>
      <c r="C52" s="65" t="s">
        <v>74</v>
      </c>
      <c r="D52" s="66"/>
      <c r="E52" s="66"/>
      <c r="F52" s="66"/>
      <c r="G52" s="66"/>
      <c r="H52" s="66"/>
      <c r="I52" s="67"/>
      <c r="J52" s="39">
        <v>0.004861111111111111</v>
      </c>
      <c r="K52" s="23">
        <f t="shared" si="9"/>
        <v>0.84392361111111</v>
      </c>
      <c r="L52" s="39">
        <f t="shared" si="10"/>
        <v>0.8487847222222211</v>
      </c>
      <c r="M52" s="12" t="s">
        <v>12</v>
      </c>
      <c r="N52" s="12" t="s">
        <v>14</v>
      </c>
      <c r="O52" s="12" t="s">
        <v>20</v>
      </c>
      <c r="P52" s="12" t="s">
        <v>11</v>
      </c>
      <c r="Q52" s="12" t="s">
        <v>13</v>
      </c>
      <c r="R52" s="48" t="s">
        <v>32</v>
      </c>
      <c r="S52" s="49"/>
      <c r="U52" s="37"/>
    </row>
    <row r="53" spans="1:21" ht="18" customHeight="1">
      <c r="A53" s="29" t="s">
        <v>56</v>
      </c>
      <c r="B53" s="17"/>
      <c r="C53" s="13" t="s">
        <v>11</v>
      </c>
      <c r="D53" s="43">
        <v>7</v>
      </c>
      <c r="E53" s="43">
        <v>7</v>
      </c>
      <c r="F53" s="20">
        <v>1</v>
      </c>
      <c r="G53" s="8">
        <f>CEILING(D53/F53,1)</f>
        <v>7</v>
      </c>
      <c r="H53" s="14">
        <f>COUNTA(M53:Q53)</f>
        <v>5</v>
      </c>
      <c r="I53" s="23">
        <v>0.0012152777777777778</v>
      </c>
      <c r="J53" s="39">
        <f>H53*I53*F53</f>
        <v>0.006076388888888889</v>
      </c>
      <c r="K53" s="23">
        <f t="shared" si="9"/>
        <v>0.8487847222222211</v>
      </c>
      <c r="L53" s="39">
        <f t="shared" si="10"/>
        <v>0.85486111111111</v>
      </c>
      <c r="M53" s="12" t="s">
        <v>15</v>
      </c>
      <c r="N53" s="12" t="s">
        <v>18</v>
      </c>
      <c r="O53" s="12" t="s">
        <v>17</v>
      </c>
      <c r="P53" s="12" t="s">
        <v>21</v>
      </c>
      <c r="Q53" s="12" t="s">
        <v>16</v>
      </c>
      <c r="R53" s="50"/>
      <c r="S53" s="51"/>
      <c r="U53" s="37"/>
    </row>
    <row r="54" spans="1:21" ht="18" customHeight="1">
      <c r="A54" s="29" t="s">
        <v>25</v>
      </c>
      <c r="B54" s="10"/>
      <c r="C54" s="13" t="s">
        <v>0</v>
      </c>
      <c r="D54" s="43">
        <v>19</v>
      </c>
      <c r="E54" s="43">
        <v>12</v>
      </c>
      <c r="F54" s="20">
        <v>2</v>
      </c>
      <c r="G54" s="8">
        <f>CEILING(D54/F54,1)</f>
        <v>10</v>
      </c>
      <c r="H54" s="14">
        <f>COUNTA(M54:Q54)</f>
        <v>5</v>
      </c>
      <c r="I54" s="23">
        <v>0.0012152777777777778</v>
      </c>
      <c r="J54" s="39">
        <f>H54*I54*F54</f>
        <v>0.012152777777777778</v>
      </c>
      <c r="K54" s="23">
        <f t="shared" si="9"/>
        <v>0.85486111111111</v>
      </c>
      <c r="L54" s="39">
        <f t="shared" si="10"/>
        <v>0.8670138888888878</v>
      </c>
      <c r="M54" s="12" t="s">
        <v>15</v>
      </c>
      <c r="N54" s="12" t="s">
        <v>18</v>
      </c>
      <c r="O54" s="12" t="s">
        <v>17</v>
      </c>
      <c r="P54" s="12" t="s">
        <v>21</v>
      </c>
      <c r="Q54" s="12" t="s">
        <v>16</v>
      </c>
      <c r="R54" s="42"/>
      <c r="S54" s="37"/>
      <c r="U54" s="37"/>
    </row>
    <row r="55" spans="1:21" ht="18" customHeight="1">
      <c r="A55" s="27" t="s">
        <v>27</v>
      </c>
      <c r="B55" s="11"/>
      <c r="C55" s="13" t="s">
        <v>9</v>
      </c>
      <c r="D55" s="44">
        <v>12</v>
      </c>
      <c r="E55" s="44">
        <v>6</v>
      </c>
      <c r="F55" s="22">
        <v>1</v>
      </c>
      <c r="G55" s="8">
        <f>CEILING(D55/F55,1)</f>
        <v>12</v>
      </c>
      <c r="H55" s="14">
        <f>COUNTA(M55:Q55)</f>
        <v>5</v>
      </c>
      <c r="I55" s="23">
        <v>0.0012152777777777778</v>
      </c>
      <c r="J55" s="39">
        <f>H55*I55*F55</f>
        <v>0.006076388888888889</v>
      </c>
      <c r="K55" s="23">
        <f t="shared" si="9"/>
        <v>0.8670138888888878</v>
      </c>
      <c r="L55" s="39">
        <f t="shared" si="10"/>
        <v>0.8730902777777766</v>
      </c>
      <c r="M55" s="12" t="s">
        <v>12</v>
      </c>
      <c r="N55" s="12" t="s">
        <v>14</v>
      </c>
      <c r="O55" s="12" t="s">
        <v>20</v>
      </c>
      <c r="P55" s="12" t="s">
        <v>11</v>
      </c>
      <c r="Q55" s="12" t="s">
        <v>13</v>
      </c>
      <c r="R55" s="48" t="s">
        <v>32</v>
      </c>
      <c r="S55" s="49"/>
      <c r="U55" s="37"/>
    </row>
    <row r="56" spans="1:21" ht="18" customHeight="1">
      <c r="A56" s="27" t="s">
        <v>75</v>
      </c>
      <c r="C56" s="58" t="s">
        <v>76</v>
      </c>
      <c r="D56" s="58"/>
      <c r="E56" s="58"/>
      <c r="F56" s="58"/>
      <c r="G56" s="58"/>
      <c r="H56" s="58"/>
      <c r="I56" s="58"/>
      <c r="J56" s="45">
        <v>0.004861111111111111</v>
      </c>
      <c r="K56" s="23">
        <f t="shared" si="9"/>
        <v>0.8730902777777766</v>
      </c>
      <c r="L56" s="39">
        <f t="shared" si="10"/>
        <v>0.8779513888888877</v>
      </c>
      <c r="M56" s="12" t="s">
        <v>12</v>
      </c>
      <c r="N56" s="12" t="s">
        <v>14</v>
      </c>
      <c r="O56" s="12" t="s">
        <v>20</v>
      </c>
      <c r="P56" s="12" t="s">
        <v>11</v>
      </c>
      <c r="Q56" s="12" t="s">
        <v>13</v>
      </c>
      <c r="R56" s="50"/>
      <c r="S56" s="51"/>
      <c r="U56" s="37"/>
    </row>
    <row r="57" spans="1:21" ht="18" customHeight="1">
      <c r="A57" s="29" t="s">
        <v>26</v>
      </c>
      <c r="B57" s="10"/>
      <c r="C57" s="9" t="s">
        <v>0</v>
      </c>
      <c r="D57" s="43">
        <v>25</v>
      </c>
      <c r="E57" s="43">
        <v>13</v>
      </c>
      <c r="F57" s="20">
        <v>2</v>
      </c>
      <c r="G57" s="8">
        <f aca="true" t="shared" si="11" ref="G57:G67">CEILING(D57/F57,1)</f>
        <v>13</v>
      </c>
      <c r="H57" s="14">
        <f aca="true" t="shared" si="12" ref="H57:H67">COUNTA(M57:Q57)</f>
        <v>5</v>
      </c>
      <c r="I57" s="23">
        <v>0.0012152777777777778</v>
      </c>
      <c r="J57" s="39">
        <f aca="true" t="shared" si="13" ref="J57:J67">H57*I57*F57</f>
        <v>0.012152777777777778</v>
      </c>
      <c r="K57" s="23">
        <f t="shared" si="9"/>
        <v>0.8779513888888877</v>
      </c>
      <c r="L57" s="39">
        <f t="shared" si="10"/>
        <v>0.8901041666666655</v>
      </c>
      <c r="M57" s="12" t="s">
        <v>12</v>
      </c>
      <c r="N57" s="12" t="s">
        <v>14</v>
      </c>
      <c r="O57" s="12" t="s">
        <v>20</v>
      </c>
      <c r="P57" s="12" t="s">
        <v>11</v>
      </c>
      <c r="Q57" s="12" t="s">
        <v>13</v>
      </c>
      <c r="R57" s="42"/>
      <c r="S57" s="37"/>
      <c r="U57" s="37"/>
    </row>
    <row r="58" spans="1:21" ht="18" customHeight="1">
      <c r="A58" s="29" t="s">
        <v>29</v>
      </c>
      <c r="B58" s="17"/>
      <c r="C58" s="9" t="s">
        <v>9</v>
      </c>
      <c r="D58" s="43">
        <v>10</v>
      </c>
      <c r="E58" s="43">
        <v>6</v>
      </c>
      <c r="F58" s="20">
        <v>1</v>
      </c>
      <c r="G58" s="8">
        <f>CEILING(D58/F58,1)</f>
        <v>10</v>
      </c>
      <c r="H58" s="14">
        <f>COUNTA(M58:Q58)</f>
        <v>5</v>
      </c>
      <c r="I58" s="23">
        <v>0.0012152777777777778</v>
      </c>
      <c r="J58" s="39">
        <f>H58*I58*F58</f>
        <v>0.006076388888888889</v>
      </c>
      <c r="K58" s="23">
        <f t="shared" si="9"/>
        <v>0.8901041666666655</v>
      </c>
      <c r="L58" s="39">
        <f t="shared" si="10"/>
        <v>0.8961805555555543</v>
      </c>
      <c r="M58" s="12" t="s">
        <v>12</v>
      </c>
      <c r="N58" s="12" t="s">
        <v>14</v>
      </c>
      <c r="O58" s="12" t="s">
        <v>20</v>
      </c>
      <c r="P58" s="12" t="s">
        <v>11</v>
      </c>
      <c r="Q58" s="12" t="s">
        <v>13</v>
      </c>
      <c r="R58" s="48" t="s">
        <v>32</v>
      </c>
      <c r="S58" s="49"/>
      <c r="U58" s="37"/>
    </row>
    <row r="59" spans="1:21" ht="18" customHeight="1">
      <c r="A59" s="29" t="s">
        <v>77</v>
      </c>
      <c r="B59" s="17"/>
      <c r="C59" s="13" t="s">
        <v>11</v>
      </c>
      <c r="D59" s="44">
        <v>6</v>
      </c>
      <c r="E59" s="44">
        <v>6</v>
      </c>
      <c r="F59" s="22">
        <v>1</v>
      </c>
      <c r="G59" s="8">
        <f>CEILING(D59/F59,1)</f>
        <v>6</v>
      </c>
      <c r="H59" s="14">
        <f>COUNTA(M59:Q59)</f>
        <v>5</v>
      </c>
      <c r="I59" s="23">
        <v>0.0012152777777777778</v>
      </c>
      <c r="J59" s="39">
        <f>H59*I59*F59</f>
        <v>0.006076388888888889</v>
      </c>
      <c r="K59" s="23">
        <f t="shared" si="9"/>
        <v>0.8961805555555543</v>
      </c>
      <c r="L59" s="39">
        <f t="shared" si="10"/>
        <v>0.9022569444444432</v>
      </c>
      <c r="M59" s="12" t="s">
        <v>12</v>
      </c>
      <c r="N59" s="12" t="s">
        <v>14</v>
      </c>
      <c r="O59" s="12" t="s">
        <v>20</v>
      </c>
      <c r="P59" s="12" t="s">
        <v>11</v>
      </c>
      <c r="Q59" s="12" t="s">
        <v>13</v>
      </c>
      <c r="R59" s="50"/>
      <c r="S59" s="51"/>
      <c r="U59" s="37"/>
    </row>
    <row r="60" spans="1:21" ht="18" customHeight="1">
      <c r="A60" s="29" t="s">
        <v>26</v>
      </c>
      <c r="B60" s="10"/>
      <c r="C60" s="9" t="s">
        <v>9</v>
      </c>
      <c r="D60" s="43">
        <v>13</v>
      </c>
      <c r="E60" s="43">
        <v>7</v>
      </c>
      <c r="F60" s="20">
        <v>1</v>
      </c>
      <c r="G60" s="8">
        <f>CEILING(D60/F60,1)</f>
        <v>13</v>
      </c>
      <c r="H60" s="14">
        <f>COUNTA(M60:Q60)</f>
        <v>5</v>
      </c>
      <c r="I60" s="23">
        <v>0.0012152777777777778</v>
      </c>
      <c r="J60" s="39">
        <f>H60*I60*F60</f>
        <v>0.006076388888888889</v>
      </c>
      <c r="K60" s="23">
        <f t="shared" si="9"/>
        <v>0.9022569444444432</v>
      </c>
      <c r="L60" s="39">
        <f t="shared" si="10"/>
        <v>0.908333333333332</v>
      </c>
      <c r="M60" s="12" t="s">
        <v>12</v>
      </c>
      <c r="N60" s="12" t="s">
        <v>14</v>
      </c>
      <c r="O60" s="12" t="s">
        <v>20</v>
      </c>
      <c r="P60" s="12" t="s">
        <v>11</v>
      </c>
      <c r="Q60" s="12" t="s">
        <v>13</v>
      </c>
      <c r="R60" s="48" t="s">
        <v>32</v>
      </c>
      <c r="S60" s="49"/>
      <c r="U60" s="37"/>
    </row>
    <row r="61" spans="1:21" ht="18" customHeight="1">
      <c r="A61" s="29" t="s">
        <v>25</v>
      </c>
      <c r="B61" s="10"/>
      <c r="C61" s="13" t="s">
        <v>9</v>
      </c>
      <c r="D61" s="43">
        <v>12</v>
      </c>
      <c r="E61" s="43">
        <v>6</v>
      </c>
      <c r="F61" s="20">
        <v>1</v>
      </c>
      <c r="G61" s="8">
        <f>CEILING(D61/F61,1)</f>
        <v>12</v>
      </c>
      <c r="H61" s="14">
        <f>COUNTA(M61:Q61)</f>
        <v>5</v>
      </c>
      <c r="I61" s="23">
        <v>0.0012152777777777778</v>
      </c>
      <c r="J61" s="39">
        <f>H61*I61*F61</f>
        <v>0.006076388888888889</v>
      </c>
      <c r="K61" s="23">
        <f t="shared" si="9"/>
        <v>0.908333333333332</v>
      </c>
      <c r="L61" s="39">
        <f t="shared" si="10"/>
        <v>0.9144097222222208</v>
      </c>
      <c r="M61" s="12" t="s">
        <v>15</v>
      </c>
      <c r="N61" s="12" t="s">
        <v>18</v>
      </c>
      <c r="O61" s="12" t="s">
        <v>17</v>
      </c>
      <c r="P61" s="12" t="s">
        <v>21</v>
      </c>
      <c r="Q61" s="12" t="s">
        <v>16</v>
      </c>
      <c r="R61" s="50"/>
      <c r="S61" s="51"/>
      <c r="U61" s="37"/>
    </row>
    <row r="62" spans="1:21" ht="18" customHeight="1">
      <c r="A62" s="27" t="s">
        <v>10</v>
      </c>
      <c r="B62" s="47"/>
      <c r="C62" s="55" t="s">
        <v>79</v>
      </c>
      <c r="D62" s="56"/>
      <c r="E62" s="56"/>
      <c r="F62" s="56"/>
      <c r="G62" s="56"/>
      <c r="H62" s="56"/>
      <c r="I62" s="57"/>
      <c r="J62" s="39">
        <v>0.006944444444444444</v>
      </c>
      <c r="K62" s="23">
        <f t="shared" si="9"/>
        <v>0.9144097222222208</v>
      </c>
      <c r="L62" s="39">
        <f t="shared" si="10"/>
        <v>0.9213541666666653</v>
      </c>
      <c r="M62" s="12"/>
      <c r="N62" s="46"/>
      <c r="O62" s="46"/>
      <c r="P62" s="46"/>
      <c r="Q62" s="3"/>
      <c r="U62" s="37"/>
    </row>
    <row r="63" spans="1:21" ht="18" customHeight="1">
      <c r="A63" s="27" t="s">
        <v>10</v>
      </c>
      <c r="B63" s="17"/>
      <c r="C63" s="55" t="s">
        <v>78</v>
      </c>
      <c r="D63" s="56"/>
      <c r="E63" s="56"/>
      <c r="F63" s="56"/>
      <c r="G63" s="56"/>
      <c r="H63" s="56"/>
      <c r="I63" s="57"/>
      <c r="J63" s="39">
        <v>0.003472222222222222</v>
      </c>
      <c r="K63" s="23">
        <f t="shared" si="9"/>
        <v>0.9213541666666653</v>
      </c>
      <c r="L63" s="39">
        <f t="shared" si="10"/>
        <v>0.9248263888888875</v>
      </c>
      <c r="M63" s="12"/>
      <c r="N63" s="46"/>
      <c r="O63" s="46"/>
      <c r="P63" s="12"/>
      <c r="Q63" s="12"/>
      <c r="U63" s="37"/>
    </row>
    <row r="64" spans="1:21" ht="18" customHeight="1">
      <c r="A64" s="27" t="s">
        <v>27</v>
      </c>
      <c r="B64" s="11"/>
      <c r="C64" s="13" t="s">
        <v>11</v>
      </c>
      <c r="D64" s="44">
        <v>6</v>
      </c>
      <c r="E64" s="44">
        <v>6</v>
      </c>
      <c r="F64" s="22">
        <v>1</v>
      </c>
      <c r="G64" s="8">
        <f t="shared" si="11"/>
        <v>6</v>
      </c>
      <c r="H64" s="14">
        <f t="shared" si="12"/>
        <v>5</v>
      </c>
      <c r="I64" s="23">
        <v>0.0012152777777777778</v>
      </c>
      <c r="J64" s="39">
        <f t="shared" si="13"/>
        <v>0.006076388888888889</v>
      </c>
      <c r="K64" s="23">
        <f t="shared" si="9"/>
        <v>0.9248263888888875</v>
      </c>
      <c r="L64" s="39">
        <f t="shared" si="10"/>
        <v>0.9309027777777763</v>
      </c>
      <c r="M64" s="12" t="s">
        <v>12</v>
      </c>
      <c r="N64" s="12" t="s">
        <v>14</v>
      </c>
      <c r="O64" s="12" t="s">
        <v>20</v>
      </c>
      <c r="P64" s="12" t="s">
        <v>11</v>
      </c>
      <c r="Q64" s="12" t="s">
        <v>13</v>
      </c>
      <c r="R64" s="48" t="s">
        <v>32</v>
      </c>
      <c r="S64" s="49"/>
      <c r="T64" s="40"/>
      <c r="U64" s="37"/>
    </row>
    <row r="65" spans="1:21" ht="18" customHeight="1">
      <c r="A65" s="29" t="s">
        <v>29</v>
      </c>
      <c r="B65" s="17"/>
      <c r="C65" s="13" t="s">
        <v>11</v>
      </c>
      <c r="D65" s="43">
        <v>6</v>
      </c>
      <c r="E65" s="43">
        <v>6</v>
      </c>
      <c r="F65" s="20">
        <v>1</v>
      </c>
      <c r="G65" s="8">
        <f t="shared" si="11"/>
        <v>6</v>
      </c>
      <c r="H65" s="14">
        <f t="shared" si="12"/>
        <v>5</v>
      </c>
      <c r="I65" s="23">
        <v>0.0012152777777777778</v>
      </c>
      <c r="J65" s="39">
        <f t="shared" si="13"/>
        <v>0.006076388888888889</v>
      </c>
      <c r="K65" s="23">
        <f t="shared" si="9"/>
        <v>0.9309027777777763</v>
      </c>
      <c r="L65" s="39">
        <f t="shared" si="10"/>
        <v>0.9369791666666651</v>
      </c>
      <c r="M65" s="12" t="s">
        <v>12</v>
      </c>
      <c r="N65" s="12" t="s">
        <v>14</v>
      </c>
      <c r="O65" s="12" t="s">
        <v>20</v>
      </c>
      <c r="P65" s="12" t="s">
        <v>11</v>
      </c>
      <c r="Q65" s="12" t="s">
        <v>13</v>
      </c>
      <c r="R65" s="50"/>
      <c r="S65" s="51"/>
      <c r="T65" s="40"/>
      <c r="U65" s="37"/>
    </row>
    <row r="66" spans="1:21" ht="18" customHeight="1">
      <c r="A66" s="29" t="s">
        <v>26</v>
      </c>
      <c r="B66" s="10"/>
      <c r="C66" s="13" t="s">
        <v>11</v>
      </c>
      <c r="D66" s="43">
        <v>7</v>
      </c>
      <c r="E66" s="43">
        <v>7</v>
      </c>
      <c r="F66" s="20">
        <v>1</v>
      </c>
      <c r="G66" s="8">
        <f t="shared" si="11"/>
        <v>7</v>
      </c>
      <c r="H66" s="14">
        <f t="shared" si="12"/>
        <v>5</v>
      </c>
      <c r="I66" s="23">
        <v>0.0012152777777777778</v>
      </c>
      <c r="J66" s="39">
        <f t="shared" si="13"/>
        <v>0.006076388888888889</v>
      </c>
      <c r="K66" s="23">
        <f t="shared" si="9"/>
        <v>0.9369791666666651</v>
      </c>
      <c r="L66" s="39">
        <f t="shared" si="10"/>
        <v>0.943055555555554</v>
      </c>
      <c r="M66" s="12" t="s">
        <v>12</v>
      </c>
      <c r="N66" s="12" t="s">
        <v>14</v>
      </c>
      <c r="O66" s="12" t="s">
        <v>20</v>
      </c>
      <c r="P66" s="12" t="s">
        <v>11</v>
      </c>
      <c r="Q66" s="12" t="s">
        <v>13</v>
      </c>
      <c r="R66" s="48" t="s">
        <v>32</v>
      </c>
      <c r="S66" s="49"/>
      <c r="T66" s="40"/>
      <c r="U66" s="37"/>
    </row>
    <row r="67" spans="1:21" ht="18" customHeight="1">
      <c r="A67" s="29" t="s">
        <v>25</v>
      </c>
      <c r="B67" s="17"/>
      <c r="C67" s="13" t="s">
        <v>11</v>
      </c>
      <c r="D67" s="43">
        <v>6</v>
      </c>
      <c r="E67" s="43">
        <v>6</v>
      </c>
      <c r="F67" s="20">
        <v>1</v>
      </c>
      <c r="G67" s="8">
        <f t="shared" si="11"/>
        <v>6</v>
      </c>
      <c r="H67" s="14">
        <f t="shared" si="12"/>
        <v>5</v>
      </c>
      <c r="I67" s="23">
        <v>0.0012152777777777778</v>
      </c>
      <c r="J67" s="39">
        <f t="shared" si="13"/>
        <v>0.006076388888888889</v>
      </c>
      <c r="K67" s="23">
        <f t="shared" si="9"/>
        <v>0.943055555555554</v>
      </c>
      <c r="L67" s="39">
        <f t="shared" si="10"/>
        <v>0.9491319444444428</v>
      </c>
      <c r="M67" s="12" t="s">
        <v>15</v>
      </c>
      <c r="N67" s="12" t="s">
        <v>18</v>
      </c>
      <c r="O67" s="12" t="s">
        <v>17</v>
      </c>
      <c r="P67" s="12" t="s">
        <v>21</v>
      </c>
      <c r="Q67" s="12" t="s">
        <v>16</v>
      </c>
      <c r="R67" s="50"/>
      <c r="S67" s="51"/>
      <c r="U67" s="37"/>
    </row>
    <row r="68" spans="1:21" ht="18" customHeight="1">
      <c r="A68" s="27" t="s">
        <v>10</v>
      </c>
      <c r="B68" s="10"/>
      <c r="C68" s="55" t="s">
        <v>57</v>
      </c>
      <c r="D68" s="56"/>
      <c r="E68" s="56"/>
      <c r="F68" s="56"/>
      <c r="G68" s="56"/>
      <c r="H68" s="56"/>
      <c r="I68" s="57"/>
      <c r="J68" s="39">
        <v>0.010416666666666666</v>
      </c>
      <c r="K68" s="23">
        <f t="shared" si="9"/>
        <v>0.9491319444444428</v>
      </c>
      <c r="L68" s="39">
        <f t="shared" si="10"/>
        <v>0.9595486111111095</v>
      </c>
      <c r="M68" s="41"/>
      <c r="N68" s="41"/>
      <c r="O68" s="41"/>
      <c r="P68" s="41"/>
      <c r="Q68" s="41"/>
      <c r="R68" s="42"/>
      <c r="S68" s="37"/>
      <c r="U68" s="37"/>
    </row>
    <row r="69" spans="2:17" ht="18" customHeight="1">
      <c r="B69" s="34"/>
      <c r="C69" s="35"/>
      <c r="D69" s="36"/>
      <c r="E69" s="36"/>
      <c r="F69" s="36"/>
      <c r="G69" s="36"/>
      <c r="H69" s="37"/>
      <c r="I69" s="38"/>
      <c r="J69" s="38"/>
      <c r="K69" s="38"/>
      <c r="L69" s="38"/>
      <c r="M69" s="37"/>
      <c r="N69" s="37"/>
      <c r="O69" s="37"/>
      <c r="P69" s="37"/>
      <c r="Q69" s="37"/>
    </row>
    <row r="70" spans="2:17" ht="18">
      <c r="B70" s="34"/>
      <c r="C70" s="35"/>
      <c r="D70" s="36"/>
      <c r="E70" s="36"/>
      <c r="F70" s="36"/>
      <c r="G70" s="36"/>
      <c r="H70" s="37"/>
      <c r="I70" s="38"/>
      <c r="J70" s="38"/>
      <c r="K70" s="38"/>
      <c r="L70" s="38"/>
      <c r="M70" s="37"/>
      <c r="N70" s="37"/>
      <c r="O70" s="37"/>
      <c r="P70" s="37"/>
      <c r="Q70" s="37"/>
    </row>
    <row r="72" spans="2:17" ht="18">
      <c r="B72" s="34"/>
      <c r="C72" s="35"/>
      <c r="D72" s="36"/>
      <c r="E72" s="36"/>
      <c r="F72" s="36"/>
      <c r="G72" s="36"/>
      <c r="H72" s="37"/>
      <c r="I72" s="38"/>
      <c r="J72" s="38"/>
      <c r="K72" s="38"/>
      <c r="L72" s="38"/>
      <c r="M72" s="37"/>
      <c r="N72" s="37"/>
      <c r="O72" s="37"/>
      <c r="P72" s="37"/>
      <c r="Q72" s="37"/>
    </row>
    <row r="73" spans="2:17" ht="18">
      <c r="B73" s="34"/>
      <c r="C73" s="35"/>
      <c r="D73" s="36"/>
      <c r="E73" s="36"/>
      <c r="F73" s="36"/>
      <c r="G73" s="36"/>
      <c r="H73" s="37"/>
      <c r="I73" s="38"/>
      <c r="J73" s="38"/>
      <c r="K73" s="38"/>
      <c r="L73" s="38"/>
      <c r="M73" s="37"/>
      <c r="N73" s="37"/>
      <c r="O73" s="37"/>
      <c r="P73" s="37"/>
      <c r="Q73" s="37"/>
    </row>
    <row r="74" spans="2:17" ht="18">
      <c r="B74" s="34"/>
      <c r="C74" s="35"/>
      <c r="D74" s="36"/>
      <c r="E74" s="36"/>
      <c r="F74" s="36"/>
      <c r="G74" s="36"/>
      <c r="H74" s="37"/>
      <c r="I74" s="38"/>
      <c r="J74" s="38"/>
      <c r="K74" s="38"/>
      <c r="L74" s="38"/>
      <c r="M74" s="37"/>
      <c r="N74" s="37"/>
      <c r="O74" s="37"/>
      <c r="P74" s="37"/>
      <c r="Q74" s="37"/>
    </row>
    <row r="75" spans="2:17" ht="18">
      <c r="B75" s="34"/>
      <c r="C75" s="35"/>
      <c r="D75" s="36"/>
      <c r="E75" s="36"/>
      <c r="F75" s="36"/>
      <c r="G75" s="36"/>
      <c r="H75" s="37"/>
      <c r="I75" s="38"/>
      <c r="J75" s="38"/>
      <c r="K75" s="38"/>
      <c r="L75" s="38"/>
      <c r="M75" s="37"/>
      <c r="N75" s="37"/>
      <c r="O75" s="37"/>
      <c r="P75" s="37"/>
      <c r="Q75" s="37"/>
    </row>
    <row r="76" spans="2:17" ht="18">
      <c r="B76" s="34"/>
      <c r="C76" s="35"/>
      <c r="D76" s="36"/>
      <c r="E76" s="36"/>
      <c r="F76" s="36"/>
      <c r="G76" s="36"/>
      <c r="H76" s="37"/>
      <c r="I76" s="38"/>
      <c r="J76" s="38"/>
      <c r="K76" s="38"/>
      <c r="L76" s="38"/>
      <c r="M76" s="37"/>
      <c r="N76" s="37"/>
      <c r="O76" s="37"/>
      <c r="P76" s="37"/>
      <c r="Q76" s="37"/>
    </row>
    <row r="77" spans="2:17" ht="18">
      <c r="B77" s="34"/>
      <c r="C77" s="35"/>
      <c r="D77" s="36"/>
      <c r="E77" s="36"/>
      <c r="F77" s="36"/>
      <c r="G77" s="36"/>
      <c r="H77" s="37"/>
      <c r="I77" s="38"/>
      <c r="J77" s="38"/>
      <c r="K77" s="38"/>
      <c r="L77" s="38"/>
      <c r="M77" s="37"/>
      <c r="N77" s="37"/>
      <c r="O77" s="37"/>
      <c r="P77" s="37"/>
      <c r="Q77" s="37"/>
    </row>
    <row r="78" spans="2:17" ht="18">
      <c r="B78" s="34"/>
      <c r="C78" s="35"/>
      <c r="D78" s="36"/>
      <c r="E78" s="36"/>
      <c r="F78" s="36"/>
      <c r="G78" s="36"/>
      <c r="H78" s="37"/>
      <c r="I78" s="38"/>
      <c r="J78" s="38"/>
      <c r="K78" s="38"/>
      <c r="L78" s="38"/>
      <c r="M78" s="37"/>
      <c r="N78" s="37"/>
      <c r="O78" s="37"/>
      <c r="P78" s="37"/>
      <c r="Q78" s="37"/>
    </row>
    <row r="79" spans="2:17" ht="18">
      <c r="B79" s="34"/>
      <c r="C79" s="35"/>
      <c r="D79" s="36"/>
      <c r="E79" s="36"/>
      <c r="F79" s="36"/>
      <c r="G79" s="36"/>
      <c r="H79" s="37"/>
      <c r="I79" s="38"/>
      <c r="J79" s="38"/>
      <c r="K79" s="38"/>
      <c r="L79" s="38"/>
      <c r="M79" s="37"/>
      <c r="N79" s="37"/>
      <c r="O79" s="37"/>
      <c r="P79" s="37"/>
      <c r="Q79" s="37"/>
    </row>
    <row r="80" spans="2:13" ht="18">
      <c r="B80" s="34"/>
      <c r="C80" s="35"/>
      <c r="D80" s="36"/>
      <c r="E80" s="36"/>
      <c r="F80" s="36"/>
      <c r="G80" s="36"/>
      <c r="H80" s="37"/>
      <c r="I80" s="38"/>
      <c r="J80" s="38"/>
      <c r="K80" s="38"/>
      <c r="L80" s="38"/>
      <c r="M80" s="37"/>
    </row>
    <row r="81" spans="2:13" ht="18">
      <c r="B81" s="34"/>
      <c r="C81" s="35"/>
      <c r="D81" s="36"/>
      <c r="E81" s="36"/>
      <c r="F81" s="36"/>
      <c r="G81" s="36"/>
      <c r="H81" s="37"/>
      <c r="I81" s="38"/>
      <c r="J81" s="38"/>
      <c r="K81" s="38"/>
      <c r="L81" s="38"/>
      <c r="M81" s="37"/>
    </row>
    <row r="82" spans="2:13" ht="18">
      <c r="B82" s="34"/>
      <c r="C82" s="35"/>
      <c r="D82" s="36"/>
      <c r="E82" s="36"/>
      <c r="F82" s="36"/>
      <c r="G82" s="36"/>
      <c r="H82" s="37"/>
      <c r="I82" s="38"/>
      <c r="J82" s="38"/>
      <c r="K82" s="38"/>
      <c r="L82" s="38"/>
      <c r="M82" s="37"/>
    </row>
    <row r="83" spans="2:13" ht="18">
      <c r="B83" s="34"/>
      <c r="C83" s="35"/>
      <c r="D83" s="36"/>
      <c r="E83" s="36"/>
      <c r="F83" s="36"/>
      <c r="G83" s="36"/>
      <c r="H83" s="37"/>
      <c r="I83" s="38"/>
      <c r="J83" s="38"/>
      <c r="K83" s="38"/>
      <c r="L83" s="38"/>
      <c r="M83" s="37"/>
    </row>
    <row r="84" spans="2:13" ht="18">
      <c r="B84" s="34"/>
      <c r="C84" s="35"/>
      <c r="D84" s="36"/>
      <c r="E84" s="36"/>
      <c r="F84" s="36"/>
      <c r="G84" s="36"/>
      <c r="H84" s="37"/>
      <c r="I84" s="38"/>
      <c r="J84" s="38"/>
      <c r="K84" s="38"/>
      <c r="L84" s="38"/>
      <c r="M84" s="37"/>
    </row>
    <row r="85" spans="2:13" ht="18">
      <c r="B85" s="34"/>
      <c r="C85" s="35"/>
      <c r="D85" s="36"/>
      <c r="E85" s="36"/>
      <c r="F85" s="36"/>
      <c r="G85" s="36"/>
      <c r="H85" s="37"/>
      <c r="I85" s="38"/>
      <c r="J85" s="38"/>
      <c r="K85" s="38"/>
      <c r="L85" s="38"/>
      <c r="M85" s="37"/>
    </row>
    <row r="86" spans="2:13" ht="18">
      <c r="B86" s="34"/>
      <c r="C86" s="35"/>
      <c r="D86" s="36"/>
      <c r="E86" s="36"/>
      <c r="F86" s="36"/>
      <c r="G86" s="36"/>
      <c r="H86" s="37"/>
      <c r="I86" s="38"/>
      <c r="J86" s="38"/>
      <c r="K86" s="38"/>
      <c r="L86" s="38"/>
      <c r="M86" s="37"/>
    </row>
    <row r="87" spans="2:13" ht="18">
      <c r="B87" s="34"/>
      <c r="C87" s="35"/>
      <c r="D87" s="36"/>
      <c r="E87" s="36"/>
      <c r="F87" s="36"/>
      <c r="G87" s="36"/>
      <c r="H87" s="37"/>
      <c r="I87" s="38"/>
      <c r="J87" s="38"/>
      <c r="K87" s="38"/>
      <c r="L87" s="38"/>
      <c r="M87" s="37"/>
    </row>
    <row r="88" spans="2:13" ht="18">
      <c r="B88" s="34"/>
      <c r="C88" s="35"/>
      <c r="D88" s="36"/>
      <c r="E88" s="36"/>
      <c r="F88" s="36"/>
      <c r="G88" s="36"/>
      <c r="H88" s="37"/>
      <c r="I88" s="38"/>
      <c r="J88" s="38"/>
      <c r="K88" s="38"/>
      <c r="L88" s="38"/>
      <c r="M88" s="37"/>
    </row>
    <row r="89" spans="2:13" ht="18">
      <c r="B89" s="34"/>
      <c r="C89" s="35"/>
      <c r="D89" s="36"/>
      <c r="E89" s="36"/>
      <c r="F89" s="36"/>
      <c r="G89" s="36"/>
      <c r="H89" s="37"/>
      <c r="I89" s="38"/>
      <c r="J89" s="38"/>
      <c r="K89" s="38"/>
      <c r="L89" s="38"/>
      <c r="M89" s="37"/>
    </row>
    <row r="90" spans="2:13" ht="18">
      <c r="B90" s="34"/>
      <c r="C90" s="35"/>
      <c r="D90" s="36"/>
      <c r="E90" s="36"/>
      <c r="F90" s="36"/>
      <c r="G90" s="36"/>
      <c r="H90" s="37"/>
      <c r="I90" s="38"/>
      <c r="J90" s="38"/>
      <c r="K90" s="38"/>
      <c r="L90" s="38"/>
      <c r="M90" s="37"/>
    </row>
    <row r="91" spans="2:13" ht="18">
      <c r="B91" s="34"/>
      <c r="C91" s="35"/>
      <c r="D91" s="36"/>
      <c r="E91" s="36"/>
      <c r="F91" s="36"/>
      <c r="G91" s="36"/>
      <c r="H91" s="37"/>
      <c r="I91" s="38"/>
      <c r="J91" s="38"/>
      <c r="K91" s="38"/>
      <c r="L91" s="38"/>
      <c r="M91" s="37"/>
    </row>
    <row r="92" spans="2:13" ht="18">
      <c r="B92" s="34"/>
      <c r="C92" s="35"/>
      <c r="D92" s="36"/>
      <c r="E92" s="36"/>
      <c r="F92" s="36"/>
      <c r="G92" s="36"/>
      <c r="H92" s="37"/>
      <c r="I92" s="38"/>
      <c r="J92" s="38"/>
      <c r="K92" s="38"/>
      <c r="L92" s="38"/>
      <c r="M92" s="37"/>
    </row>
    <row r="93" spans="2:13" ht="18">
      <c r="B93" s="34"/>
      <c r="C93" s="35"/>
      <c r="D93" s="36"/>
      <c r="E93" s="36"/>
      <c r="F93" s="36"/>
      <c r="G93" s="36"/>
      <c r="H93" s="37"/>
      <c r="I93" s="38"/>
      <c r="J93" s="38"/>
      <c r="K93" s="38"/>
      <c r="L93" s="38"/>
      <c r="M93" s="37"/>
    </row>
    <row r="94" spans="2:13" ht="18">
      <c r="B94" s="34"/>
      <c r="C94" s="35"/>
      <c r="D94" s="36"/>
      <c r="E94" s="36"/>
      <c r="F94" s="36"/>
      <c r="G94" s="36"/>
      <c r="H94" s="37"/>
      <c r="I94" s="38"/>
      <c r="J94" s="38"/>
      <c r="K94" s="38"/>
      <c r="L94" s="38"/>
      <c r="M94" s="37"/>
    </row>
    <row r="95" spans="2:13" ht="18">
      <c r="B95" s="34"/>
      <c r="C95" s="35"/>
      <c r="D95" s="36"/>
      <c r="E95" s="36"/>
      <c r="F95" s="36"/>
      <c r="G95" s="36"/>
      <c r="H95" s="37"/>
      <c r="I95" s="38"/>
      <c r="J95" s="38"/>
      <c r="K95" s="38"/>
      <c r="L95" s="38"/>
      <c r="M95" s="37"/>
    </row>
    <row r="96" spans="2:13" ht="18">
      <c r="B96" s="34"/>
      <c r="C96" s="35"/>
      <c r="D96" s="36"/>
      <c r="E96" s="36"/>
      <c r="F96" s="36"/>
      <c r="G96" s="36"/>
      <c r="H96" s="37"/>
      <c r="I96" s="38"/>
      <c r="J96" s="38"/>
      <c r="K96" s="38"/>
      <c r="L96" s="38"/>
      <c r="M96" s="37"/>
    </row>
    <row r="97" spans="2:13" ht="18">
      <c r="B97" s="34"/>
      <c r="C97" s="35"/>
      <c r="D97" s="36"/>
      <c r="E97" s="36"/>
      <c r="F97" s="36"/>
      <c r="G97" s="36"/>
      <c r="H97" s="37"/>
      <c r="I97" s="38"/>
      <c r="J97" s="38"/>
      <c r="K97" s="38"/>
      <c r="L97" s="38"/>
      <c r="M97" s="37"/>
    </row>
    <row r="98" spans="2:13" ht="18">
      <c r="B98" s="34"/>
      <c r="C98" s="35"/>
      <c r="D98" s="36"/>
      <c r="E98" s="36"/>
      <c r="F98" s="36"/>
      <c r="G98" s="36"/>
      <c r="H98" s="37"/>
      <c r="I98" s="38"/>
      <c r="J98" s="38"/>
      <c r="K98" s="38"/>
      <c r="L98" s="38"/>
      <c r="M98" s="37"/>
    </row>
    <row r="99" spans="2:13" ht="18">
      <c r="B99" s="34"/>
      <c r="C99" s="35"/>
      <c r="D99" s="36"/>
      <c r="E99" s="36"/>
      <c r="F99" s="36"/>
      <c r="G99" s="36"/>
      <c r="H99" s="37"/>
      <c r="I99" s="38"/>
      <c r="J99" s="38"/>
      <c r="K99" s="38"/>
      <c r="L99" s="38"/>
      <c r="M99" s="37"/>
    </row>
    <row r="100" spans="2:13" ht="18">
      <c r="B100" s="34"/>
      <c r="C100" s="35"/>
      <c r="D100" s="36"/>
      <c r="E100" s="36"/>
      <c r="F100" s="36"/>
      <c r="G100" s="36"/>
      <c r="H100" s="37"/>
      <c r="I100" s="38"/>
      <c r="J100" s="38"/>
      <c r="K100" s="38"/>
      <c r="L100" s="38"/>
      <c r="M100" s="37"/>
    </row>
    <row r="101" spans="2:13" ht="18">
      <c r="B101" s="34"/>
      <c r="C101" s="35"/>
      <c r="D101" s="36"/>
      <c r="E101" s="36"/>
      <c r="F101" s="36"/>
      <c r="G101" s="36"/>
      <c r="H101" s="37"/>
      <c r="I101" s="38"/>
      <c r="J101" s="38"/>
      <c r="K101" s="38"/>
      <c r="L101" s="38"/>
      <c r="M101" s="37"/>
    </row>
    <row r="102" spans="2:13" ht="18">
      <c r="B102" s="34"/>
      <c r="C102" s="35"/>
      <c r="D102" s="36"/>
      <c r="E102" s="36"/>
      <c r="F102" s="36"/>
      <c r="G102" s="36"/>
      <c r="H102" s="37"/>
      <c r="I102" s="38"/>
      <c r="J102" s="38"/>
      <c r="K102" s="38"/>
      <c r="L102" s="38"/>
      <c r="M102" s="37"/>
    </row>
    <row r="103" spans="2:13" ht="18">
      <c r="B103" s="34"/>
      <c r="C103" s="35"/>
      <c r="D103" s="36"/>
      <c r="E103" s="36"/>
      <c r="F103" s="36"/>
      <c r="G103" s="36"/>
      <c r="H103" s="37"/>
      <c r="I103" s="38"/>
      <c r="J103" s="38"/>
      <c r="K103" s="38"/>
      <c r="L103" s="38"/>
      <c r="M103" s="37"/>
    </row>
    <row r="104" spans="2:13" ht="18">
      <c r="B104" s="34"/>
      <c r="C104" s="35"/>
      <c r="D104" s="36"/>
      <c r="E104" s="36"/>
      <c r="F104" s="36"/>
      <c r="G104" s="36"/>
      <c r="H104" s="37"/>
      <c r="I104" s="38"/>
      <c r="J104" s="38"/>
      <c r="K104" s="38"/>
      <c r="L104" s="38"/>
      <c r="M104" s="37"/>
    </row>
    <row r="105" spans="2:13" ht="18">
      <c r="B105" s="34"/>
      <c r="C105" s="35"/>
      <c r="D105" s="36"/>
      <c r="E105" s="36"/>
      <c r="F105" s="36"/>
      <c r="G105" s="36"/>
      <c r="H105" s="37"/>
      <c r="I105" s="38"/>
      <c r="J105" s="38"/>
      <c r="K105" s="38"/>
      <c r="L105" s="38"/>
      <c r="M105" s="37"/>
    </row>
    <row r="106" spans="2:13" ht="18">
      <c r="B106" s="34"/>
      <c r="C106" s="35"/>
      <c r="D106" s="36"/>
      <c r="E106" s="36"/>
      <c r="F106" s="36"/>
      <c r="G106" s="36"/>
      <c r="H106" s="37"/>
      <c r="I106" s="38"/>
      <c r="J106" s="38"/>
      <c r="K106" s="38"/>
      <c r="L106" s="38"/>
      <c r="M106" s="37"/>
    </row>
    <row r="107" spans="2:13" ht="18">
      <c r="B107" s="34"/>
      <c r="C107" s="35"/>
      <c r="D107" s="36"/>
      <c r="E107" s="36"/>
      <c r="F107" s="36"/>
      <c r="G107" s="36"/>
      <c r="H107" s="37"/>
      <c r="I107" s="38"/>
      <c r="J107" s="38"/>
      <c r="K107" s="38"/>
      <c r="L107" s="38"/>
      <c r="M107" s="37"/>
    </row>
    <row r="108" spans="2:13" ht="18">
      <c r="B108" s="34"/>
      <c r="C108" s="35"/>
      <c r="D108" s="36"/>
      <c r="E108" s="36"/>
      <c r="F108" s="36"/>
      <c r="G108" s="36"/>
      <c r="H108" s="37"/>
      <c r="I108" s="38"/>
      <c r="J108" s="38"/>
      <c r="K108" s="38"/>
      <c r="L108" s="38"/>
      <c r="M108" s="37"/>
    </row>
    <row r="109" spans="2:13" ht="18">
      <c r="B109" s="34"/>
      <c r="C109" s="35"/>
      <c r="D109" s="36"/>
      <c r="E109" s="36"/>
      <c r="F109" s="36"/>
      <c r="G109" s="36"/>
      <c r="H109" s="37"/>
      <c r="I109" s="38"/>
      <c r="J109" s="38"/>
      <c r="K109" s="38"/>
      <c r="L109" s="38"/>
      <c r="M109" s="37"/>
    </row>
    <row r="110" spans="2:13" ht="18">
      <c r="B110" s="34"/>
      <c r="C110" s="35"/>
      <c r="D110" s="36"/>
      <c r="E110" s="36"/>
      <c r="F110" s="36"/>
      <c r="G110" s="36"/>
      <c r="H110" s="37"/>
      <c r="I110" s="38"/>
      <c r="J110" s="38"/>
      <c r="K110" s="38"/>
      <c r="L110" s="38"/>
      <c r="M110" s="37"/>
    </row>
    <row r="111" spans="2:13" ht="18">
      <c r="B111" s="34"/>
      <c r="C111" s="35"/>
      <c r="D111" s="36"/>
      <c r="E111" s="36"/>
      <c r="F111" s="36"/>
      <c r="G111" s="36"/>
      <c r="H111" s="37"/>
      <c r="I111" s="38"/>
      <c r="J111" s="38"/>
      <c r="K111" s="38"/>
      <c r="L111" s="38"/>
      <c r="M111" s="37"/>
    </row>
    <row r="112" spans="2:13" ht="18">
      <c r="B112" s="34"/>
      <c r="C112" s="35"/>
      <c r="D112" s="36"/>
      <c r="E112" s="36"/>
      <c r="F112" s="36"/>
      <c r="G112" s="36"/>
      <c r="H112" s="37"/>
      <c r="I112" s="38"/>
      <c r="J112" s="38"/>
      <c r="K112" s="38"/>
      <c r="L112" s="38"/>
      <c r="M112" s="37"/>
    </row>
    <row r="113" spans="2:13" ht="18">
      <c r="B113" s="34"/>
      <c r="C113" s="35"/>
      <c r="D113" s="36"/>
      <c r="E113" s="36"/>
      <c r="F113" s="36"/>
      <c r="G113" s="36"/>
      <c r="H113" s="37"/>
      <c r="I113" s="38"/>
      <c r="J113" s="38"/>
      <c r="K113" s="38"/>
      <c r="L113" s="38"/>
      <c r="M113" s="37"/>
    </row>
    <row r="114" spans="2:13" ht="18">
      <c r="B114" s="34"/>
      <c r="C114" s="35"/>
      <c r="D114" s="36"/>
      <c r="E114" s="36"/>
      <c r="F114" s="36"/>
      <c r="G114" s="36"/>
      <c r="H114" s="37"/>
      <c r="I114" s="38"/>
      <c r="J114" s="38"/>
      <c r="K114" s="38"/>
      <c r="L114" s="38"/>
      <c r="M114" s="37"/>
    </row>
    <row r="115" spans="2:13" ht="18">
      <c r="B115" s="34"/>
      <c r="C115" s="35"/>
      <c r="D115" s="36"/>
      <c r="E115" s="36"/>
      <c r="F115" s="36"/>
      <c r="G115" s="36"/>
      <c r="H115" s="37"/>
      <c r="I115" s="38"/>
      <c r="J115" s="38"/>
      <c r="K115" s="38"/>
      <c r="L115" s="38"/>
      <c r="M115" s="37"/>
    </row>
    <row r="116" spans="2:13" ht="18">
      <c r="B116" s="34"/>
      <c r="C116" s="35"/>
      <c r="D116" s="36"/>
      <c r="E116" s="36"/>
      <c r="F116" s="36"/>
      <c r="G116" s="36"/>
      <c r="H116" s="37"/>
      <c r="I116" s="38"/>
      <c r="J116" s="38"/>
      <c r="K116" s="38"/>
      <c r="L116" s="38"/>
      <c r="M116" s="37"/>
    </row>
    <row r="117" spans="2:13" ht="18">
      <c r="B117" s="34"/>
      <c r="C117" s="35"/>
      <c r="D117" s="36"/>
      <c r="E117" s="36"/>
      <c r="F117" s="36"/>
      <c r="G117" s="36"/>
      <c r="H117" s="37"/>
      <c r="I117" s="38"/>
      <c r="J117" s="38"/>
      <c r="K117" s="38"/>
      <c r="L117" s="38"/>
      <c r="M117" s="37"/>
    </row>
    <row r="118" spans="2:13" ht="18">
      <c r="B118" s="34"/>
      <c r="C118" s="35"/>
      <c r="D118" s="36"/>
      <c r="E118" s="36"/>
      <c r="F118" s="36"/>
      <c r="G118" s="36"/>
      <c r="H118" s="37"/>
      <c r="I118" s="38"/>
      <c r="J118" s="38"/>
      <c r="K118" s="38"/>
      <c r="L118" s="38"/>
      <c r="M118" s="37"/>
    </row>
    <row r="119" spans="2:13" ht="18">
      <c r="B119" s="34"/>
      <c r="C119" s="35"/>
      <c r="D119" s="36"/>
      <c r="E119" s="36"/>
      <c r="F119" s="36"/>
      <c r="G119" s="36"/>
      <c r="H119" s="37"/>
      <c r="I119" s="38"/>
      <c r="J119" s="38"/>
      <c r="K119" s="38"/>
      <c r="L119" s="38"/>
      <c r="M119" s="37"/>
    </row>
    <row r="120" spans="2:13" ht="18">
      <c r="B120" s="34"/>
      <c r="C120" s="35"/>
      <c r="D120" s="36"/>
      <c r="E120" s="36"/>
      <c r="F120" s="36"/>
      <c r="G120" s="36"/>
      <c r="H120" s="37"/>
      <c r="I120" s="38"/>
      <c r="J120" s="38"/>
      <c r="K120" s="38"/>
      <c r="L120" s="38"/>
      <c r="M120" s="37"/>
    </row>
    <row r="121" spans="2:13" ht="18">
      <c r="B121" s="34"/>
      <c r="C121" s="35"/>
      <c r="D121" s="36"/>
      <c r="E121" s="36"/>
      <c r="F121" s="36"/>
      <c r="G121" s="36"/>
      <c r="H121" s="37"/>
      <c r="I121" s="38"/>
      <c r="J121" s="38"/>
      <c r="K121" s="38"/>
      <c r="L121" s="38"/>
      <c r="M121" s="37"/>
    </row>
    <row r="122" spans="2:13" ht="18">
      <c r="B122" s="34"/>
      <c r="C122" s="35"/>
      <c r="D122" s="36"/>
      <c r="E122" s="36"/>
      <c r="F122" s="36"/>
      <c r="G122" s="36"/>
      <c r="H122" s="37"/>
      <c r="I122" s="38"/>
      <c r="J122" s="38"/>
      <c r="K122" s="38"/>
      <c r="L122" s="38"/>
      <c r="M122" s="37"/>
    </row>
    <row r="123" spans="2:13" ht="18">
      <c r="B123" s="34"/>
      <c r="C123" s="35"/>
      <c r="D123" s="36"/>
      <c r="E123" s="36"/>
      <c r="F123" s="36"/>
      <c r="G123" s="36"/>
      <c r="H123" s="37"/>
      <c r="I123" s="38"/>
      <c r="J123" s="38"/>
      <c r="K123" s="38"/>
      <c r="L123" s="38"/>
      <c r="M123" s="37"/>
    </row>
    <row r="124" spans="2:13" ht="18">
      <c r="B124" s="34"/>
      <c r="C124" s="35"/>
      <c r="D124" s="36"/>
      <c r="E124" s="36"/>
      <c r="F124" s="36"/>
      <c r="G124" s="36"/>
      <c r="H124" s="37"/>
      <c r="I124" s="38"/>
      <c r="J124" s="38"/>
      <c r="K124" s="38"/>
      <c r="L124" s="38"/>
      <c r="M124" s="37"/>
    </row>
    <row r="125" spans="2:13" ht="18">
      <c r="B125" s="34"/>
      <c r="C125" s="35"/>
      <c r="D125" s="36"/>
      <c r="E125" s="36"/>
      <c r="F125" s="36"/>
      <c r="G125" s="36"/>
      <c r="H125" s="37"/>
      <c r="I125" s="38"/>
      <c r="J125" s="38"/>
      <c r="K125" s="38"/>
      <c r="L125" s="38"/>
      <c r="M125" s="37"/>
    </row>
    <row r="126" spans="2:13" ht="18">
      <c r="B126" s="34"/>
      <c r="C126" s="35"/>
      <c r="D126" s="36"/>
      <c r="E126" s="36"/>
      <c r="F126" s="36"/>
      <c r="G126" s="36"/>
      <c r="H126" s="37"/>
      <c r="I126" s="38"/>
      <c r="J126" s="38"/>
      <c r="K126" s="38"/>
      <c r="L126" s="38"/>
      <c r="M126" s="37"/>
    </row>
    <row r="127" spans="2:13" ht="18">
      <c r="B127" s="34"/>
      <c r="C127" s="35"/>
      <c r="D127" s="36"/>
      <c r="E127" s="36"/>
      <c r="F127" s="36"/>
      <c r="G127" s="36"/>
      <c r="H127" s="37"/>
      <c r="I127" s="38"/>
      <c r="J127" s="38"/>
      <c r="K127" s="38"/>
      <c r="L127" s="38"/>
      <c r="M127" s="37"/>
    </row>
    <row r="128" spans="2:13" ht="18">
      <c r="B128" s="34"/>
      <c r="C128" s="35"/>
      <c r="D128" s="36"/>
      <c r="E128" s="36"/>
      <c r="F128" s="36"/>
      <c r="G128" s="36"/>
      <c r="H128" s="37"/>
      <c r="I128" s="38"/>
      <c r="J128" s="38"/>
      <c r="K128" s="38"/>
      <c r="L128" s="38"/>
      <c r="M128" s="37"/>
    </row>
    <row r="129" spans="2:13" ht="18">
      <c r="B129" s="34"/>
      <c r="C129" s="35"/>
      <c r="D129" s="36"/>
      <c r="E129" s="36"/>
      <c r="F129" s="36"/>
      <c r="G129" s="36"/>
      <c r="H129" s="37"/>
      <c r="I129" s="38"/>
      <c r="J129" s="38"/>
      <c r="K129" s="38"/>
      <c r="L129" s="38"/>
      <c r="M129" s="37"/>
    </row>
    <row r="130" spans="2:13" ht="18">
      <c r="B130" s="34"/>
      <c r="C130" s="35"/>
      <c r="D130" s="36"/>
      <c r="E130" s="36"/>
      <c r="F130" s="36"/>
      <c r="G130" s="36"/>
      <c r="H130" s="37"/>
      <c r="I130" s="38"/>
      <c r="J130" s="38"/>
      <c r="K130" s="38"/>
      <c r="L130" s="38"/>
      <c r="M130" s="37"/>
    </row>
    <row r="131" spans="2:13" ht="18">
      <c r="B131" s="34"/>
      <c r="C131" s="35"/>
      <c r="D131" s="36"/>
      <c r="E131" s="36"/>
      <c r="F131" s="36"/>
      <c r="G131" s="36"/>
      <c r="H131" s="37"/>
      <c r="I131" s="38"/>
      <c r="J131" s="38"/>
      <c r="K131" s="38"/>
      <c r="L131" s="38"/>
      <c r="M131" s="37"/>
    </row>
    <row r="132" spans="2:13" ht="18">
      <c r="B132" s="34"/>
      <c r="C132" s="35"/>
      <c r="D132" s="36"/>
      <c r="E132" s="36"/>
      <c r="F132" s="36"/>
      <c r="G132" s="36"/>
      <c r="H132" s="37"/>
      <c r="I132" s="38"/>
      <c r="J132" s="38"/>
      <c r="K132" s="38"/>
      <c r="L132" s="38"/>
      <c r="M132" s="37"/>
    </row>
    <row r="133" spans="2:13" ht="18">
      <c r="B133" s="34"/>
      <c r="C133" s="35"/>
      <c r="D133" s="36"/>
      <c r="E133" s="36"/>
      <c r="F133" s="36"/>
      <c r="G133" s="36"/>
      <c r="H133" s="37"/>
      <c r="I133" s="38"/>
      <c r="J133" s="38"/>
      <c r="K133" s="38"/>
      <c r="L133" s="38"/>
      <c r="M133" s="37"/>
    </row>
    <row r="134" spans="2:13" ht="18">
      <c r="B134" s="34"/>
      <c r="C134" s="35"/>
      <c r="D134" s="36"/>
      <c r="E134" s="36"/>
      <c r="F134" s="36"/>
      <c r="G134" s="36"/>
      <c r="H134" s="37"/>
      <c r="I134" s="38"/>
      <c r="J134" s="38"/>
      <c r="K134" s="38"/>
      <c r="L134" s="38"/>
      <c r="M134" s="37"/>
    </row>
    <row r="135" spans="2:13" ht="18">
      <c r="B135" s="34"/>
      <c r="C135" s="35"/>
      <c r="D135" s="36"/>
      <c r="E135" s="36"/>
      <c r="F135" s="36"/>
      <c r="G135" s="36"/>
      <c r="H135" s="37"/>
      <c r="I135" s="38"/>
      <c r="J135" s="38"/>
      <c r="K135" s="38"/>
      <c r="L135" s="38"/>
      <c r="M135" s="37"/>
    </row>
    <row r="136" spans="2:13" ht="18">
      <c r="B136" s="34"/>
      <c r="C136" s="35"/>
      <c r="D136" s="36"/>
      <c r="E136" s="36"/>
      <c r="F136" s="36"/>
      <c r="G136" s="36"/>
      <c r="H136" s="37"/>
      <c r="I136" s="38"/>
      <c r="J136" s="38"/>
      <c r="K136" s="38"/>
      <c r="L136" s="38"/>
      <c r="M136" s="37"/>
    </row>
    <row r="137" spans="2:13" ht="18">
      <c r="B137" s="34"/>
      <c r="C137" s="35"/>
      <c r="D137" s="36"/>
      <c r="E137" s="36"/>
      <c r="F137" s="36"/>
      <c r="G137" s="36"/>
      <c r="H137" s="37"/>
      <c r="I137" s="38"/>
      <c r="J137" s="38"/>
      <c r="K137" s="38"/>
      <c r="L137" s="38"/>
      <c r="M137" s="37"/>
    </row>
    <row r="138" spans="2:13" ht="18">
      <c r="B138" s="34"/>
      <c r="C138" s="35"/>
      <c r="D138" s="36"/>
      <c r="E138" s="36"/>
      <c r="F138" s="36"/>
      <c r="G138" s="36"/>
      <c r="H138" s="37"/>
      <c r="I138" s="38"/>
      <c r="J138" s="38"/>
      <c r="K138" s="38"/>
      <c r="L138" s="38"/>
      <c r="M138" s="37"/>
    </row>
    <row r="139" spans="2:13" ht="18">
      <c r="B139" s="34"/>
      <c r="C139" s="35"/>
      <c r="D139" s="36"/>
      <c r="E139" s="36"/>
      <c r="F139" s="36"/>
      <c r="G139" s="36"/>
      <c r="H139" s="37"/>
      <c r="I139" s="38"/>
      <c r="J139" s="38"/>
      <c r="K139" s="38"/>
      <c r="L139" s="38"/>
      <c r="M139" s="37"/>
    </row>
    <row r="140" spans="2:13" ht="18">
      <c r="B140" s="34"/>
      <c r="C140" s="35"/>
      <c r="D140" s="36"/>
      <c r="E140" s="36"/>
      <c r="F140" s="36"/>
      <c r="G140" s="36"/>
      <c r="H140" s="37"/>
      <c r="I140" s="38"/>
      <c r="J140" s="38"/>
      <c r="K140" s="38"/>
      <c r="L140" s="38"/>
      <c r="M140" s="37"/>
    </row>
    <row r="141" spans="2:13" ht="18">
      <c r="B141" s="34"/>
      <c r="C141" s="35"/>
      <c r="D141" s="36"/>
      <c r="E141" s="36"/>
      <c r="F141" s="36"/>
      <c r="G141" s="36"/>
      <c r="H141" s="37"/>
      <c r="I141" s="38"/>
      <c r="J141" s="38"/>
      <c r="K141" s="38"/>
      <c r="L141" s="38"/>
      <c r="M141" s="37"/>
    </row>
    <row r="142" spans="2:13" ht="18">
      <c r="B142" s="34"/>
      <c r="C142" s="35"/>
      <c r="D142" s="36"/>
      <c r="E142" s="36"/>
      <c r="F142" s="36"/>
      <c r="G142" s="36"/>
      <c r="H142" s="37"/>
      <c r="I142" s="38"/>
      <c r="J142" s="38"/>
      <c r="K142" s="38"/>
      <c r="L142" s="38"/>
      <c r="M142" s="37"/>
    </row>
    <row r="143" spans="2:13" ht="18">
      <c r="B143" s="34"/>
      <c r="C143" s="35"/>
      <c r="D143" s="36"/>
      <c r="E143" s="36"/>
      <c r="F143" s="36"/>
      <c r="G143" s="36"/>
      <c r="H143" s="37"/>
      <c r="I143" s="38"/>
      <c r="J143" s="38"/>
      <c r="K143" s="38"/>
      <c r="L143" s="38"/>
      <c r="M143" s="37"/>
    </row>
    <row r="144" spans="2:13" ht="18">
      <c r="B144" s="34"/>
      <c r="C144" s="35"/>
      <c r="D144" s="36"/>
      <c r="E144" s="36"/>
      <c r="F144" s="36"/>
      <c r="G144" s="36"/>
      <c r="H144" s="37"/>
      <c r="I144" s="38"/>
      <c r="J144" s="38"/>
      <c r="K144" s="38"/>
      <c r="L144" s="38"/>
      <c r="M144" s="37"/>
    </row>
    <row r="145" spans="2:13" ht="18">
      <c r="B145" s="34"/>
      <c r="C145" s="35"/>
      <c r="D145" s="36"/>
      <c r="E145" s="36"/>
      <c r="F145" s="36"/>
      <c r="G145" s="36"/>
      <c r="H145" s="37"/>
      <c r="I145" s="38"/>
      <c r="J145" s="38"/>
      <c r="K145" s="38"/>
      <c r="L145" s="38"/>
      <c r="M145" s="37"/>
    </row>
    <row r="146" spans="2:13" ht="18">
      <c r="B146" s="34"/>
      <c r="C146" s="35"/>
      <c r="D146" s="36"/>
      <c r="E146" s="36"/>
      <c r="F146" s="36"/>
      <c r="G146" s="36"/>
      <c r="H146" s="37"/>
      <c r="I146" s="38"/>
      <c r="J146" s="38"/>
      <c r="K146" s="38"/>
      <c r="L146" s="38"/>
      <c r="M146" s="37"/>
    </row>
    <row r="147" spans="2:13" ht="18">
      <c r="B147" s="34"/>
      <c r="C147" s="35"/>
      <c r="D147" s="36"/>
      <c r="E147" s="36"/>
      <c r="F147" s="36"/>
      <c r="G147" s="36"/>
      <c r="H147" s="37"/>
      <c r="I147" s="38"/>
      <c r="J147" s="38"/>
      <c r="K147" s="38"/>
      <c r="L147" s="38"/>
      <c r="M147" s="37"/>
    </row>
    <row r="148" spans="2:13" ht="18">
      <c r="B148" s="34"/>
      <c r="C148" s="35"/>
      <c r="D148" s="36"/>
      <c r="E148" s="36"/>
      <c r="F148" s="36"/>
      <c r="G148" s="36"/>
      <c r="H148" s="37"/>
      <c r="I148" s="38"/>
      <c r="J148" s="38"/>
      <c r="K148" s="38"/>
      <c r="L148" s="38"/>
      <c r="M148" s="37"/>
    </row>
    <row r="149" spans="2:13" ht="18">
      <c r="B149" s="34"/>
      <c r="C149" s="35"/>
      <c r="D149" s="36"/>
      <c r="E149" s="36"/>
      <c r="F149" s="36"/>
      <c r="G149" s="36"/>
      <c r="H149" s="37"/>
      <c r="I149" s="38"/>
      <c r="J149" s="38"/>
      <c r="K149" s="38"/>
      <c r="L149" s="38"/>
      <c r="M149" s="37"/>
    </row>
    <row r="150" spans="2:13" ht="18">
      <c r="B150" s="34"/>
      <c r="C150" s="35"/>
      <c r="D150" s="36"/>
      <c r="E150" s="36"/>
      <c r="F150" s="36"/>
      <c r="G150" s="36"/>
      <c r="H150" s="37"/>
      <c r="I150" s="38"/>
      <c r="J150" s="38"/>
      <c r="K150" s="38"/>
      <c r="L150" s="38"/>
      <c r="M150" s="37"/>
    </row>
    <row r="151" spans="2:13" ht="18">
      <c r="B151" s="34"/>
      <c r="C151" s="35"/>
      <c r="D151" s="36"/>
      <c r="E151" s="36"/>
      <c r="F151" s="36"/>
      <c r="G151" s="36"/>
      <c r="H151" s="37"/>
      <c r="I151" s="38"/>
      <c r="J151" s="38"/>
      <c r="K151" s="38"/>
      <c r="L151" s="38"/>
      <c r="M151" s="37"/>
    </row>
    <row r="152" spans="2:13" ht="18">
      <c r="B152" s="34"/>
      <c r="C152" s="35"/>
      <c r="D152" s="36"/>
      <c r="E152" s="36"/>
      <c r="F152" s="36"/>
      <c r="G152" s="36"/>
      <c r="H152" s="37"/>
      <c r="I152" s="38"/>
      <c r="J152" s="38"/>
      <c r="K152" s="38"/>
      <c r="L152" s="38"/>
      <c r="M152" s="37"/>
    </row>
    <row r="153" spans="2:13" ht="18">
      <c r="B153" s="34"/>
      <c r="C153" s="35"/>
      <c r="D153" s="36"/>
      <c r="E153" s="36"/>
      <c r="F153" s="36"/>
      <c r="G153" s="36"/>
      <c r="H153" s="37"/>
      <c r="I153" s="38"/>
      <c r="J153" s="38"/>
      <c r="K153" s="38"/>
      <c r="L153" s="38"/>
      <c r="M153" s="37"/>
    </row>
    <row r="154" spans="2:13" ht="18">
      <c r="B154" s="34"/>
      <c r="C154" s="35"/>
      <c r="D154" s="36"/>
      <c r="E154" s="36"/>
      <c r="F154" s="36"/>
      <c r="G154" s="36"/>
      <c r="H154" s="37"/>
      <c r="I154" s="38"/>
      <c r="J154" s="38"/>
      <c r="K154" s="38"/>
      <c r="L154" s="38"/>
      <c r="M154" s="37"/>
    </row>
    <row r="155" spans="2:9" ht="18">
      <c r="B155" s="34"/>
      <c r="C155" s="35"/>
      <c r="D155" s="36"/>
      <c r="E155" s="36"/>
      <c r="F155" s="36"/>
      <c r="G155" s="36"/>
      <c r="H155" s="37"/>
      <c r="I155" s="38"/>
    </row>
    <row r="156" spans="2:9" ht="18">
      <c r="B156" s="34"/>
      <c r="C156" s="35"/>
      <c r="D156" s="36"/>
      <c r="E156" s="36"/>
      <c r="F156" s="36"/>
      <c r="G156" s="36"/>
      <c r="H156" s="37"/>
      <c r="I156" s="38"/>
    </row>
    <row r="157" spans="2:9" ht="18">
      <c r="B157" s="34"/>
      <c r="C157" s="35"/>
      <c r="D157" s="36"/>
      <c r="E157" s="36"/>
      <c r="F157" s="36"/>
      <c r="G157" s="36"/>
      <c r="H157" s="37"/>
      <c r="I157" s="38"/>
    </row>
    <row r="158" spans="2:9" ht="18">
      <c r="B158" s="34"/>
      <c r="C158" s="35"/>
      <c r="D158" s="36"/>
      <c r="E158" s="36"/>
      <c r="F158" s="36"/>
      <c r="G158" s="36"/>
      <c r="H158" s="37"/>
      <c r="I158" s="38"/>
    </row>
    <row r="159" spans="2:9" ht="18">
      <c r="B159" s="34"/>
      <c r="C159" s="35"/>
      <c r="D159" s="36"/>
      <c r="E159" s="36"/>
      <c r="F159" s="36"/>
      <c r="G159" s="36"/>
      <c r="H159" s="37"/>
      <c r="I159" s="38"/>
    </row>
  </sheetData>
  <sheetProtection/>
  <mergeCells count="41">
    <mergeCell ref="A1:Q1"/>
    <mergeCell ref="A2:Q2"/>
    <mergeCell ref="A3:Q3"/>
    <mergeCell ref="A4:Q4"/>
    <mergeCell ref="R25:S26"/>
    <mergeCell ref="R22:S23"/>
    <mergeCell ref="C27:I27"/>
    <mergeCell ref="C52:I52"/>
    <mergeCell ref="C24:I24"/>
    <mergeCell ref="A20:I20"/>
    <mergeCell ref="C19:I19"/>
    <mergeCell ref="M6:Q6"/>
    <mergeCell ref="A7:I7"/>
    <mergeCell ref="C18:I18"/>
    <mergeCell ref="C12:I12"/>
    <mergeCell ref="C10:I10"/>
    <mergeCell ref="C68:I68"/>
    <mergeCell ref="A49:I49"/>
    <mergeCell ref="A48:I48"/>
    <mergeCell ref="R60:S61"/>
    <mergeCell ref="R55:S56"/>
    <mergeCell ref="R64:S65"/>
    <mergeCell ref="R66:S67"/>
    <mergeCell ref="R58:S59"/>
    <mergeCell ref="C63:I63"/>
    <mergeCell ref="R40:S41"/>
    <mergeCell ref="C45:I45"/>
    <mergeCell ref="A34:I34"/>
    <mergeCell ref="R28:S29"/>
    <mergeCell ref="R42:S43"/>
    <mergeCell ref="C33:I33"/>
    <mergeCell ref="C32:I32"/>
    <mergeCell ref="R35:S36"/>
    <mergeCell ref="R30:S31"/>
    <mergeCell ref="R37:S38"/>
    <mergeCell ref="A47:I47"/>
    <mergeCell ref="R52:S53"/>
    <mergeCell ref="C46:I46"/>
    <mergeCell ref="C44:I44"/>
    <mergeCell ref="C56:I56"/>
    <mergeCell ref="C62:I62"/>
  </mergeCells>
  <printOptions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Михаил</dc:creator>
  <cp:keywords/>
  <dc:description/>
  <cp:lastModifiedBy>Microsoft Office</cp:lastModifiedBy>
  <cp:lastPrinted>2019-02-07T16:49:21Z</cp:lastPrinted>
  <dcterms:created xsi:type="dcterms:W3CDTF">2009-11-17T01:55:57Z</dcterms:created>
  <dcterms:modified xsi:type="dcterms:W3CDTF">2019-03-08T16:20:39Z</dcterms:modified>
  <cp:category/>
  <cp:version/>
  <cp:contentType/>
  <cp:contentStatus/>
</cp:coreProperties>
</file>